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F:\Шелепова\!Отчет 2020\"/>
    </mc:Choice>
  </mc:AlternateContent>
  <bookViews>
    <workbookView xWindow="2685" yWindow="2685" windowWidth="21600" windowHeight="11385" activeTab="2"/>
  </bookViews>
  <sheets>
    <sheet name="Массив" sheetId="1" r:id="rId1"/>
    <sheet name="Массив2" sheetId="3" r:id="rId2"/>
    <sheet name="Проверки" sheetId="2" r:id="rId3"/>
    <sheet name="Прошлый год" sheetId="4" r:id="rId4"/>
    <sheet name="Сравнение" sheetId="5" r:id="rId5"/>
  </sheets>
  <definedNames>
    <definedName name="_30_3100">Массив!$A$6:$X$150</definedName>
    <definedName name="_30p_3100">Массив2!$A$6:$X$150</definedName>
    <definedName name="_xlnm._FilterDatabase" localSheetId="2" hidden="1">Проверки!$A$1:$AK$152</definedName>
  </definedNames>
  <calcPr calcId="162913"/>
</workbook>
</file>

<file path=xl/calcChain.xml><?xml version="1.0" encoding="utf-8"?>
<calcChain xmlns="http://schemas.openxmlformats.org/spreadsheetml/2006/main">
  <c r="W8" i="2" l="1"/>
  <c r="X6" i="2"/>
  <c r="J6" i="5"/>
  <c r="J8" i="2"/>
  <c r="J7" i="2"/>
  <c r="K6" i="2"/>
  <c r="J6" i="2"/>
  <c r="Y91" i="5"/>
  <c r="Y89" i="5"/>
  <c r="Y125" i="5"/>
  <c r="X125" i="5"/>
  <c r="W125" i="5"/>
  <c r="V125" i="5"/>
  <c r="U125" i="5"/>
  <c r="T125" i="5"/>
  <c r="S125" i="5"/>
  <c r="R125" i="5"/>
  <c r="Q125" i="5"/>
  <c r="P125" i="5"/>
  <c r="O125" i="5"/>
  <c r="N125" i="5"/>
  <c r="M125" i="5"/>
  <c r="L125" i="5"/>
  <c r="K125" i="5"/>
  <c r="J125" i="5"/>
  <c r="X89" i="5"/>
  <c r="W89" i="5"/>
  <c r="V89" i="5"/>
  <c r="U89" i="5"/>
  <c r="T89" i="5"/>
  <c r="S89" i="5"/>
  <c r="R89" i="5"/>
  <c r="Q89" i="5"/>
  <c r="P89" i="5"/>
  <c r="O89" i="5"/>
  <c r="N89" i="5"/>
  <c r="M89" i="5"/>
  <c r="Z89" i="5" s="1"/>
  <c r="L89" i="5"/>
  <c r="K89" i="5"/>
  <c r="J89" i="5"/>
  <c r="AB57" i="5"/>
  <c r="AC57" i="5" s="1"/>
  <c r="X57" i="5"/>
  <c r="W57" i="5"/>
  <c r="V57" i="5"/>
  <c r="Y57" i="5" s="1"/>
  <c r="U57" i="5"/>
  <c r="T57" i="5"/>
  <c r="S57" i="5"/>
  <c r="R57" i="5"/>
  <c r="Q57" i="5"/>
  <c r="AA57" i="5" s="1"/>
  <c r="P57" i="5"/>
  <c r="O57" i="5"/>
  <c r="N57" i="5"/>
  <c r="M57" i="5"/>
  <c r="Z57" i="5" s="1"/>
  <c r="L57" i="5"/>
  <c r="K57" i="5"/>
  <c r="J57" i="5"/>
  <c r="AC32" i="2"/>
  <c r="Y32" i="2"/>
  <c r="Z32" i="2"/>
  <c r="AA32" i="2"/>
  <c r="AB32" i="2"/>
  <c r="AF32" i="2" s="1"/>
  <c r="AD32" i="2"/>
  <c r="AE32" i="2"/>
  <c r="AG32" i="2"/>
  <c r="AH32" i="2" s="1"/>
  <c r="J32" i="5"/>
  <c r="X32" i="5"/>
  <c r="W32" i="5"/>
  <c r="V32" i="5"/>
  <c r="U32" i="5"/>
  <c r="T32" i="5"/>
  <c r="S32" i="5"/>
  <c r="R32" i="5"/>
  <c r="Q32" i="5"/>
  <c r="P32" i="5"/>
  <c r="O32" i="5"/>
  <c r="N32" i="5"/>
  <c r="M32" i="5"/>
  <c r="L32" i="5"/>
  <c r="K32" i="5"/>
  <c r="N29" i="5"/>
  <c r="J28" i="5"/>
  <c r="J29" i="5"/>
  <c r="X29" i="5"/>
  <c r="W29" i="5"/>
  <c r="V29" i="5"/>
  <c r="U29" i="5"/>
  <c r="T29" i="5"/>
  <c r="S29" i="5"/>
  <c r="R29" i="5"/>
  <c r="Q29" i="5"/>
  <c r="P29" i="5"/>
  <c r="O29" i="5"/>
  <c r="M29" i="5"/>
  <c r="L29" i="5"/>
  <c r="K29" i="5"/>
  <c r="Z125" i="5" l="1"/>
  <c r="AB125" i="5"/>
  <c r="AC125" i="5" s="1"/>
  <c r="AF125" i="5" s="1"/>
  <c r="AA125" i="5"/>
  <c r="AG125" i="5"/>
  <c r="AH125" i="5" s="1"/>
  <c r="AD125" i="5"/>
  <c r="AE125" i="5" s="1"/>
  <c r="AE57" i="5"/>
  <c r="AF57" i="5" s="1"/>
  <c r="AG57" i="5"/>
  <c r="AH57" i="5" s="1"/>
  <c r="AD57" i="5"/>
  <c r="AB89" i="5"/>
  <c r="AC89" i="5" s="1"/>
  <c r="AF89" i="5" s="1"/>
  <c r="AA89" i="5"/>
  <c r="AG89" i="5"/>
  <c r="AH89" i="5" s="1"/>
  <c r="AD89" i="5"/>
  <c r="AE89" i="5" s="1"/>
  <c r="Z32" i="5"/>
  <c r="Y32" i="5"/>
  <c r="Z29" i="5"/>
  <c r="AB29" i="5"/>
  <c r="AC29" i="5" s="1"/>
  <c r="AA32" i="5"/>
  <c r="AA29" i="5"/>
  <c r="AG29" i="5"/>
  <c r="AH29" i="5" s="1"/>
  <c r="AD29" i="5"/>
  <c r="Y29" i="5"/>
  <c r="Y125" i="2"/>
  <c r="Z125" i="2"/>
  <c r="AA125" i="2"/>
  <c r="AB125" i="2"/>
  <c r="AC125" i="2" s="1"/>
  <c r="AF125" i="2" s="1"/>
  <c r="AD125" i="2"/>
  <c r="AE125" i="2"/>
  <c r="AG125" i="2"/>
  <c r="AH125" i="2"/>
  <c r="Y89" i="2"/>
  <c r="Z89" i="2"/>
  <c r="AA89" i="2"/>
  <c r="AE89" i="2" s="1"/>
  <c r="AB89" i="2"/>
  <c r="AC89" i="2" s="1"/>
  <c r="AF89" i="2" s="1"/>
  <c r="AD89" i="2"/>
  <c r="AG89" i="2"/>
  <c r="AH89" i="2"/>
  <c r="Y57" i="2"/>
  <c r="Z57" i="2"/>
  <c r="AA57" i="2"/>
  <c r="AB57" i="2"/>
  <c r="AC57" i="2" s="1"/>
  <c r="AF57" i="2" s="1"/>
  <c r="AD57" i="2"/>
  <c r="AE57" i="2"/>
  <c r="AG57" i="2"/>
  <c r="AH57" i="2" s="1"/>
  <c r="Y29" i="2"/>
  <c r="Z29" i="2"/>
  <c r="AA29" i="2"/>
  <c r="AB29" i="2"/>
  <c r="AC29" i="2"/>
  <c r="AF29" i="2" s="1"/>
  <c r="AD29" i="2"/>
  <c r="AE29" i="2"/>
  <c r="AG29" i="2"/>
  <c r="AH29" i="2" s="1"/>
  <c r="J125" i="2"/>
  <c r="K125" i="2"/>
  <c r="L125" i="2"/>
  <c r="M125" i="2"/>
  <c r="N125" i="2"/>
  <c r="O125" i="2"/>
  <c r="P125" i="2"/>
  <c r="Q125" i="2"/>
  <c r="R125" i="2"/>
  <c r="S125" i="2"/>
  <c r="T125" i="2"/>
  <c r="U125" i="2"/>
  <c r="V125" i="2"/>
  <c r="W125" i="2"/>
  <c r="X125" i="2"/>
  <c r="J89" i="2"/>
  <c r="K89" i="2"/>
  <c r="L89" i="2"/>
  <c r="M89" i="2"/>
  <c r="N89" i="2"/>
  <c r="O89" i="2"/>
  <c r="P89" i="2"/>
  <c r="Q89" i="2"/>
  <c r="R89" i="2"/>
  <c r="S89" i="2"/>
  <c r="T89" i="2"/>
  <c r="U89" i="2"/>
  <c r="V89" i="2"/>
  <c r="W89" i="2"/>
  <c r="X89" i="2"/>
  <c r="J57" i="2"/>
  <c r="K57" i="2"/>
  <c r="L57" i="2"/>
  <c r="M57" i="2"/>
  <c r="N57" i="2"/>
  <c r="O57" i="2"/>
  <c r="P57" i="2"/>
  <c r="Q57" i="2"/>
  <c r="R57" i="2"/>
  <c r="S57" i="2"/>
  <c r="T57" i="2"/>
  <c r="U57" i="2"/>
  <c r="V57" i="2"/>
  <c r="W57" i="2"/>
  <c r="X57" i="2"/>
  <c r="J32" i="2"/>
  <c r="K32" i="2"/>
  <c r="L32" i="2"/>
  <c r="M32" i="2"/>
  <c r="N32" i="2"/>
  <c r="O32" i="2"/>
  <c r="P32" i="2"/>
  <c r="Q32" i="2"/>
  <c r="R32" i="2"/>
  <c r="S32" i="2"/>
  <c r="T32" i="2"/>
  <c r="U32" i="2"/>
  <c r="V32" i="2"/>
  <c r="W32" i="2"/>
  <c r="X32" i="2"/>
  <c r="J29" i="2"/>
  <c r="K29" i="2"/>
  <c r="L29" i="2"/>
  <c r="M29" i="2"/>
  <c r="N29" i="2"/>
  <c r="O29" i="2"/>
  <c r="P29" i="2"/>
  <c r="Q29" i="2"/>
  <c r="R29" i="2"/>
  <c r="S29" i="2"/>
  <c r="T29" i="2"/>
  <c r="U29" i="2"/>
  <c r="V29" i="2"/>
  <c r="W29" i="2"/>
  <c r="X29" i="2"/>
  <c r="J33" i="2"/>
  <c r="AE29" i="5" l="1"/>
  <c r="AF29" i="5" s="1"/>
  <c r="J10" i="5"/>
  <c r="X124" i="5"/>
  <c r="W124" i="5"/>
  <c r="V124" i="5"/>
  <c r="U124" i="5"/>
  <c r="T124" i="5"/>
  <c r="S124" i="5"/>
  <c r="R124" i="5"/>
  <c r="Q124" i="5"/>
  <c r="P124" i="5"/>
  <c r="O124" i="5"/>
  <c r="N124" i="5"/>
  <c r="M124" i="5"/>
  <c r="L124" i="5"/>
  <c r="K124" i="5"/>
  <c r="J124" i="5"/>
  <c r="X123" i="5"/>
  <c r="W123" i="5"/>
  <c r="V123" i="5"/>
  <c r="U123" i="5"/>
  <c r="T123" i="5"/>
  <c r="S123" i="5"/>
  <c r="R123" i="5"/>
  <c r="Q123" i="5"/>
  <c r="P123" i="5"/>
  <c r="O123" i="5"/>
  <c r="N123" i="5"/>
  <c r="M123" i="5"/>
  <c r="L123" i="5"/>
  <c r="K123" i="5"/>
  <c r="J123" i="5"/>
  <c r="X122" i="5"/>
  <c r="W122" i="5"/>
  <c r="V122" i="5"/>
  <c r="U122" i="5"/>
  <c r="T122" i="5"/>
  <c r="S122" i="5"/>
  <c r="R122" i="5"/>
  <c r="Q122" i="5"/>
  <c r="P122" i="5"/>
  <c r="O122" i="5"/>
  <c r="N122" i="5"/>
  <c r="M122" i="5"/>
  <c r="L122" i="5"/>
  <c r="K122" i="5"/>
  <c r="J122" i="5"/>
  <c r="X121" i="5"/>
  <c r="W121" i="5"/>
  <c r="V121" i="5"/>
  <c r="U121" i="5"/>
  <c r="T121" i="5"/>
  <c r="S121" i="5"/>
  <c r="R121" i="5"/>
  <c r="Q121" i="5"/>
  <c r="P121" i="5"/>
  <c r="O121" i="5"/>
  <c r="N121" i="5"/>
  <c r="M121" i="5"/>
  <c r="L121" i="5"/>
  <c r="K121" i="5"/>
  <c r="J121" i="5"/>
  <c r="X120" i="5"/>
  <c r="W120" i="5"/>
  <c r="V120" i="5"/>
  <c r="U120" i="5"/>
  <c r="T120" i="5"/>
  <c r="S120" i="5"/>
  <c r="R120" i="5"/>
  <c r="Q120" i="5"/>
  <c r="P120" i="5"/>
  <c r="O120" i="5"/>
  <c r="N120" i="5"/>
  <c r="M120" i="5"/>
  <c r="L120" i="5"/>
  <c r="K120" i="5"/>
  <c r="J120" i="5"/>
  <c r="X119" i="5"/>
  <c r="W119" i="5"/>
  <c r="V119" i="5"/>
  <c r="U119" i="5"/>
  <c r="T119" i="5"/>
  <c r="S119" i="5"/>
  <c r="R119" i="5"/>
  <c r="Q119" i="5"/>
  <c r="P119" i="5"/>
  <c r="O119" i="5"/>
  <c r="N119" i="5"/>
  <c r="M119" i="5"/>
  <c r="L119" i="5"/>
  <c r="K119" i="5"/>
  <c r="J119" i="5"/>
  <c r="X118" i="5"/>
  <c r="W118" i="5"/>
  <c r="V118" i="5"/>
  <c r="U118" i="5"/>
  <c r="T118" i="5"/>
  <c r="S118" i="5"/>
  <c r="R118" i="5"/>
  <c r="Q118" i="5"/>
  <c r="P118" i="5"/>
  <c r="O118" i="5"/>
  <c r="N118" i="5"/>
  <c r="M118" i="5"/>
  <c r="L118" i="5"/>
  <c r="K118" i="5"/>
  <c r="J118" i="5"/>
  <c r="X117" i="5"/>
  <c r="W117" i="5"/>
  <c r="V117" i="5"/>
  <c r="U117" i="5"/>
  <c r="T117" i="5"/>
  <c r="S117" i="5"/>
  <c r="R117" i="5"/>
  <c r="Q117" i="5"/>
  <c r="P117" i="5"/>
  <c r="O117" i="5"/>
  <c r="N117" i="5"/>
  <c r="M117" i="5"/>
  <c r="L117" i="5"/>
  <c r="K117" i="5"/>
  <c r="J117" i="5"/>
  <c r="X116" i="5"/>
  <c r="W116" i="5"/>
  <c r="V116" i="5"/>
  <c r="U116" i="5"/>
  <c r="T116" i="5"/>
  <c r="S116" i="5"/>
  <c r="R116" i="5"/>
  <c r="Q116" i="5"/>
  <c r="P116" i="5"/>
  <c r="O116" i="5"/>
  <c r="N116" i="5"/>
  <c r="M116" i="5"/>
  <c r="L116" i="5"/>
  <c r="K116" i="5"/>
  <c r="J116" i="5"/>
  <c r="X115" i="5"/>
  <c r="W115" i="5"/>
  <c r="V115" i="5"/>
  <c r="U115" i="5"/>
  <c r="T115" i="5"/>
  <c r="S115" i="5"/>
  <c r="R115" i="5"/>
  <c r="Q115" i="5"/>
  <c r="P115" i="5"/>
  <c r="O115" i="5"/>
  <c r="N115" i="5"/>
  <c r="M115" i="5"/>
  <c r="L115" i="5"/>
  <c r="K115" i="5"/>
  <c r="J115" i="5"/>
  <c r="X114" i="5"/>
  <c r="W114" i="5"/>
  <c r="V114" i="5"/>
  <c r="U114" i="5"/>
  <c r="T114" i="5"/>
  <c r="S114" i="5"/>
  <c r="R114" i="5"/>
  <c r="Q114" i="5"/>
  <c r="P114" i="5"/>
  <c r="O114" i="5"/>
  <c r="N114" i="5"/>
  <c r="M114" i="5"/>
  <c r="L114" i="5"/>
  <c r="K114" i="5"/>
  <c r="J114" i="5"/>
  <c r="X113" i="5"/>
  <c r="W113" i="5"/>
  <c r="V113" i="5"/>
  <c r="U113" i="5"/>
  <c r="T113" i="5"/>
  <c r="S113" i="5"/>
  <c r="R113" i="5"/>
  <c r="Q113" i="5"/>
  <c r="P113" i="5"/>
  <c r="O113" i="5"/>
  <c r="N113" i="5"/>
  <c r="M113" i="5"/>
  <c r="L113" i="5"/>
  <c r="K113" i="5"/>
  <c r="J113" i="5"/>
  <c r="X112" i="5"/>
  <c r="W112" i="5"/>
  <c r="V112" i="5"/>
  <c r="U112" i="5"/>
  <c r="T112" i="5"/>
  <c r="S112" i="5"/>
  <c r="R112" i="5"/>
  <c r="Q112" i="5"/>
  <c r="P112" i="5"/>
  <c r="O112" i="5"/>
  <c r="N112" i="5"/>
  <c r="M112" i="5"/>
  <c r="L112" i="5"/>
  <c r="K112" i="5"/>
  <c r="J112" i="5"/>
  <c r="X111" i="5"/>
  <c r="W111" i="5"/>
  <c r="V111" i="5"/>
  <c r="U111" i="5"/>
  <c r="T111" i="5"/>
  <c r="S111" i="5"/>
  <c r="R111" i="5"/>
  <c r="Q111" i="5"/>
  <c r="P111" i="5"/>
  <c r="O111" i="5"/>
  <c r="N111" i="5"/>
  <c r="M111" i="5"/>
  <c r="L111" i="5"/>
  <c r="K111" i="5"/>
  <c r="J111" i="5"/>
  <c r="X110" i="5"/>
  <c r="W110" i="5"/>
  <c r="V110" i="5"/>
  <c r="U110" i="5"/>
  <c r="T110" i="5"/>
  <c r="S110" i="5"/>
  <c r="R110" i="5"/>
  <c r="Q110" i="5"/>
  <c r="P110" i="5"/>
  <c r="O110" i="5"/>
  <c r="N110" i="5"/>
  <c r="M110" i="5"/>
  <c r="L110" i="5"/>
  <c r="K110" i="5"/>
  <c r="J110" i="5"/>
  <c r="X109" i="5"/>
  <c r="W109" i="5"/>
  <c r="V109" i="5"/>
  <c r="U109" i="5"/>
  <c r="T109" i="5"/>
  <c r="S109" i="5"/>
  <c r="R109" i="5"/>
  <c r="Q109" i="5"/>
  <c r="P109" i="5"/>
  <c r="O109" i="5"/>
  <c r="N109" i="5"/>
  <c r="M109" i="5"/>
  <c r="L109" i="5"/>
  <c r="K109" i="5"/>
  <c r="J109" i="5"/>
  <c r="X108" i="5"/>
  <c r="W108" i="5"/>
  <c r="V108" i="5"/>
  <c r="U108" i="5"/>
  <c r="T108" i="5"/>
  <c r="S108" i="5"/>
  <c r="R108" i="5"/>
  <c r="Q108" i="5"/>
  <c r="P108" i="5"/>
  <c r="O108" i="5"/>
  <c r="N108" i="5"/>
  <c r="M108" i="5"/>
  <c r="L108" i="5"/>
  <c r="K108" i="5"/>
  <c r="J108" i="5"/>
  <c r="X107" i="5"/>
  <c r="W107" i="5"/>
  <c r="V107" i="5"/>
  <c r="U107" i="5"/>
  <c r="T107" i="5"/>
  <c r="S107" i="5"/>
  <c r="R107" i="5"/>
  <c r="Q107" i="5"/>
  <c r="P107" i="5"/>
  <c r="O107" i="5"/>
  <c r="N107" i="5"/>
  <c r="M107" i="5"/>
  <c r="L107" i="5"/>
  <c r="K107" i="5"/>
  <c r="J107" i="5"/>
  <c r="X106" i="5"/>
  <c r="W106" i="5"/>
  <c r="V106" i="5"/>
  <c r="U106" i="5"/>
  <c r="T106" i="5"/>
  <c r="S106" i="5"/>
  <c r="R106" i="5"/>
  <c r="Q106" i="5"/>
  <c r="P106" i="5"/>
  <c r="O106" i="5"/>
  <c r="N106" i="5"/>
  <c r="M106" i="5"/>
  <c r="L106" i="5"/>
  <c r="K106" i="5"/>
  <c r="J106" i="5"/>
  <c r="X105" i="5"/>
  <c r="W105" i="5"/>
  <c r="V105" i="5"/>
  <c r="U105" i="5"/>
  <c r="T105" i="5"/>
  <c r="S105" i="5"/>
  <c r="R105" i="5"/>
  <c r="Q105" i="5"/>
  <c r="P105" i="5"/>
  <c r="O105" i="5"/>
  <c r="N105" i="5"/>
  <c r="M105" i="5"/>
  <c r="L105" i="5"/>
  <c r="K105" i="5"/>
  <c r="J105" i="5"/>
  <c r="X104" i="5"/>
  <c r="W104" i="5"/>
  <c r="V104" i="5"/>
  <c r="U104" i="5"/>
  <c r="T104" i="5"/>
  <c r="S104" i="5"/>
  <c r="R104" i="5"/>
  <c r="Q104" i="5"/>
  <c r="P104" i="5"/>
  <c r="O104" i="5"/>
  <c r="N104" i="5"/>
  <c r="M104" i="5"/>
  <c r="L104" i="5"/>
  <c r="Y104" i="5" s="1"/>
  <c r="K104" i="5"/>
  <c r="J104" i="5"/>
  <c r="X103" i="5"/>
  <c r="W103" i="5"/>
  <c r="V103" i="5"/>
  <c r="U103" i="5"/>
  <c r="T103" i="5"/>
  <c r="S103" i="5"/>
  <c r="R103" i="5"/>
  <c r="Q103" i="5"/>
  <c r="P103" i="5"/>
  <c r="O103" i="5"/>
  <c r="N103" i="5"/>
  <c r="M103" i="5"/>
  <c r="L103" i="5"/>
  <c r="K103" i="5"/>
  <c r="J103" i="5"/>
  <c r="X102" i="5"/>
  <c r="W102" i="5"/>
  <c r="V102" i="5"/>
  <c r="U102" i="5"/>
  <c r="T102" i="5"/>
  <c r="S102" i="5"/>
  <c r="R102" i="5"/>
  <c r="Q102" i="5"/>
  <c r="P102" i="5"/>
  <c r="O102" i="5"/>
  <c r="N102" i="5"/>
  <c r="M102" i="5"/>
  <c r="L102" i="5"/>
  <c r="Y102" i="5" s="1"/>
  <c r="K102" i="5"/>
  <c r="J102" i="5"/>
  <c r="X101" i="5"/>
  <c r="W101" i="5"/>
  <c r="V101" i="5"/>
  <c r="U101" i="5"/>
  <c r="T101" i="5"/>
  <c r="S101" i="5"/>
  <c r="R101" i="5"/>
  <c r="Q101" i="5"/>
  <c r="P101" i="5"/>
  <c r="O101" i="5"/>
  <c r="N101" i="5"/>
  <c r="M101" i="5"/>
  <c r="L101" i="5"/>
  <c r="K101" i="5"/>
  <c r="J101" i="5"/>
  <c r="X100" i="5"/>
  <c r="W100" i="5"/>
  <c r="V100" i="5"/>
  <c r="U100" i="5"/>
  <c r="T100" i="5"/>
  <c r="S100" i="5"/>
  <c r="R100" i="5"/>
  <c r="Q100" i="5"/>
  <c r="P100" i="5"/>
  <c r="O100" i="5"/>
  <c r="N100" i="5"/>
  <c r="M100" i="5"/>
  <c r="L100" i="5"/>
  <c r="K100" i="5"/>
  <c r="J100" i="5"/>
  <c r="X99" i="5"/>
  <c r="W99" i="5"/>
  <c r="V99" i="5"/>
  <c r="U99" i="5"/>
  <c r="T99" i="5"/>
  <c r="S99" i="5"/>
  <c r="R99" i="5"/>
  <c r="Q99" i="5"/>
  <c r="P99" i="5"/>
  <c r="O99" i="5"/>
  <c r="N99" i="5"/>
  <c r="M99" i="5"/>
  <c r="L99" i="5"/>
  <c r="K99" i="5"/>
  <c r="J99" i="5"/>
  <c r="X98" i="5"/>
  <c r="W98" i="5"/>
  <c r="V98" i="5"/>
  <c r="U98" i="5"/>
  <c r="T98" i="5"/>
  <c r="S98" i="5"/>
  <c r="R98" i="5"/>
  <c r="Q98" i="5"/>
  <c r="P98" i="5"/>
  <c r="O98" i="5"/>
  <c r="N98" i="5"/>
  <c r="M98" i="5"/>
  <c r="L98" i="5"/>
  <c r="Y98" i="5" s="1"/>
  <c r="K98" i="5"/>
  <c r="J98" i="5"/>
  <c r="X97" i="5"/>
  <c r="W97" i="5"/>
  <c r="V97" i="5"/>
  <c r="U97" i="5"/>
  <c r="T97" i="5"/>
  <c r="S97" i="5"/>
  <c r="R97" i="5"/>
  <c r="Q97" i="5"/>
  <c r="P97" i="5"/>
  <c r="O97" i="5"/>
  <c r="N97" i="5"/>
  <c r="M97" i="5"/>
  <c r="L97" i="5"/>
  <c r="K97" i="5"/>
  <c r="J97" i="5"/>
  <c r="X96" i="5"/>
  <c r="W96" i="5"/>
  <c r="V96" i="5"/>
  <c r="U96" i="5"/>
  <c r="T96" i="5"/>
  <c r="S96" i="5"/>
  <c r="R96" i="5"/>
  <c r="Q96" i="5"/>
  <c r="P96" i="5"/>
  <c r="O96" i="5"/>
  <c r="N96" i="5"/>
  <c r="M96" i="5"/>
  <c r="L96" i="5"/>
  <c r="K96" i="5"/>
  <c r="J96" i="5"/>
  <c r="X95" i="5"/>
  <c r="W95" i="5"/>
  <c r="V95" i="5"/>
  <c r="U95" i="5"/>
  <c r="T95" i="5"/>
  <c r="S95" i="5"/>
  <c r="R95" i="5"/>
  <c r="Q95" i="5"/>
  <c r="P95" i="5"/>
  <c r="O95" i="5"/>
  <c r="N95" i="5"/>
  <c r="M95" i="5"/>
  <c r="L95" i="5"/>
  <c r="K95" i="5"/>
  <c r="J95" i="5"/>
  <c r="X94" i="5"/>
  <c r="W94" i="5"/>
  <c r="V94" i="5"/>
  <c r="U94" i="5"/>
  <c r="T94" i="5"/>
  <c r="S94" i="5"/>
  <c r="R94" i="5"/>
  <c r="Q94" i="5"/>
  <c r="P94" i="5"/>
  <c r="O94" i="5"/>
  <c r="N94" i="5"/>
  <c r="M94" i="5"/>
  <c r="L94" i="5"/>
  <c r="K94" i="5"/>
  <c r="J94" i="5"/>
  <c r="X93" i="5"/>
  <c r="W93" i="5"/>
  <c r="V93" i="5"/>
  <c r="U93" i="5"/>
  <c r="T93" i="5"/>
  <c r="S93" i="5"/>
  <c r="R93" i="5"/>
  <c r="Q93" i="5"/>
  <c r="P93" i="5"/>
  <c r="O93" i="5"/>
  <c r="N93" i="5"/>
  <c r="M93" i="5"/>
  <c r="L93" i="5"/>
  <c r="K93" i="5"/>
  <c r="J93" i="5"/>
  <c r="X92" i="5"/>
  <c r="W92" i="5"/>
  <c r="V92" i="5"/>
  <c r="U92" i="5"/>
  <c r="T92" i="5"/>
  <c r="S92" i="5"/>
  <c r="R92" i="5"/>
  <c r="Q92" i="5"/>
  <c r="P92" i="5"/>
  <c r="O92" i="5"/>
  <c r="N92" i="5"/>
  <c r="M92" i="5"/>
  <c r="L92" i="5"/>
  <c r="K92" i="5"/>
  <c r="J92" i="5"/>
  <c r="X91" i="5"/>
  <c r="W91" i="5"/>
  <c r="V91" i="5"/>
  <c r="U91" i="5"/>
  <c r="T91" i="5"/>
  <c r="S91" i="5"/>
  <c r="R91" i="5"/>
  <c r="Q91" i="5"/>
  <c r="P91" i="5"/>
  <c r="O91" i="5"/>
  <c r="N91" i="5"/>
  <c r="M91" i="5"/>
  <c r="L91" i="5"/>
  <c r="K91" i="5"/>
  <c r="J91" i="5"/>
  <c r="X90" i="5"/>
  <c r="W90" i="5"/>
  <c r="V90" i="5"/>
  <c r="U90" i="5"/>
  <c r="T90" i="5"/>
  <c r="S90" i="5"/>
  <c r="R90" i="5"/>
  <c r="Q90" i="5"/>
  <c r="P90" i="5"/>
  <c r="O90" i="5"/>
  <c r="N90" i="5"/>
  <c r="M90" i="5"/>
  <c r="L90" i="5"/>
  <c r="K90" i="5"/>
  <c r="J90" i="5"/>
  <c r="X88" i="5"/>
  <c r="W88" i="5"/>
  <c r="V88" i="5"/>
  <c r="U88" i="5"/>
  <c r="T88" i="5"/>
  <c r="S88" i="5"/>
  <c r="R88" i="5"/>
  <c r="Q88" i="5"/>
  <c r="P88" i="5"/>
  <c r="O88" i="5"/>
  <c r="N88" i="5"/>
  <c r="M88" i="5"/>
  <c r="L88" i="5"/>
  <c r="K88" i="5"/>
  <c r="J88" i="5"/>
  <c r="X87" i="5"/>
  <c r="W87" i="5"/>
  <c r="V87" i="5"/>
  <c r="U87" i="5"/>
  <c r="T87" i="5"/>
  <c r="S87" i="5"/>
  <c r="R87" i="5"/>
  <c r="Q87" i="5"/>
  <c r="P87" i="5"/>
  <c r="O87" i="5"/>
  <c r="N87" i="5"/>
  <c r="M87" i="5"/>
  <c r="L87" i="5"/>
  <c r="K87" i="5"/>
  <c r="J87" i="5"/>
  <c r="X86" i="5"/>
  <c r="W86" i="5"/>
  <c r="V86" i="5"/>
  <c r="U86" i="5"/>
  <c r="T86" i="5"/>
  <c r="S86" i="5"/>
  <c r="R86" i="5"/>
  <c r="Q86" i="5"/>
  <c r="P86" i="5"/>
  <c r="O86" i="5"/>
  <c r="N86" i="5"/>
  <c r="M86" i="5"/>
  <c r="L86" i="5"/>
  <c r="K86" i="5"/>
  <c r="J86" i="5"/>
  <c r="X85" i="5"/>
  <c r="W85" i="5"/>
  <c r="V85" i="5"/>
  <c r="U85" i="5"/>
  <c r="T85" i="5"/>
  <c r="S85" i="5"/>
  <c r="R85" i="5"/>
  <c r="Q85" i="5"/>
  <c r="P85" i="5"/>
  <c r="O85" i="5"/>
  <c r="N85" i="5"/>
  <c r="M85" i="5"/>
  <c r="L85" i="5"/>
  <c r="K85" i="5"/>
  <c r="J85" i="5"/>
  <c r="X84" i="5"/>
  <c r="W84" i="5"/>
  <c r="V84" i="5"/>
  <c r="U84" i="5"/>
  <c r="T84" i="5"/>
  <c r="S84" i="5"/>
  <c r="R84" i="5"/>
  <c r="Q84" i="5"/>
  <c r="P84" i="5"/>
  <c r="O84" i="5"/>
  <c r="N84" i="5"/>
  <c r="M84" i="5"/>
  <c r="L84" i="5"/>
  <c r="K84" i="5"/>
  <c r="J84" i="5"/>
  <c r="X83" i="5"/>
  <c r="W83" i="5"/>
  <c r="V83" i="5"/>
  <c r="U83" i="5"/>
  <c r="T83" i="5"/>
  <c r="S83" i="5"/>
  <c r="R83" i="5"/>
  <c r="Q83" i="5"/>
  <c r="P83" i="5"/>
  <c r="O83" i="5"/>
  <c r="N83" i="5"/>
  <c r="M83" i="5"/>
  <c r="L83" i="5"/>
  <c r="K83" i="5"/>
  <c r="J83" i="5"/>
  <c r="X82" i="5"/>
  <c r="W82" i="5"/>
  <c r="V82" i="5"/>
  <c r="U82" i="5"/>
  <c r="T82" i="5"/>
  <c r="S82" i="5"/>
  <c r="R82" i="5"/>
  <c r="Q82" i="5"/>
  <c r="P82" i="5"/>
  <c r="O82" i="5"/>
  <c r="N82" i="5"/>
  <c r="M82" i="5"/>
  <c r="L82" i="5"/>
  <c r="K82" i="5"/>
  <c r="J82" i="5"/>
  <c r="X81" i="5"/>
  <c r="W81" i="5"/>
  <c r="V81" i="5"/>
  <c r="U81" i="5"/>
  <c r="T81" i="5"/>
  <c r="S81" i="5"/>
  <c r="R81" i="5"/>
  <c r="Q81" i="5"/>
  <c r="P81" i="5"/>
  <c r="O81" i="5"/>
  <c r="N81" i="5"/>
  <c r="M81" i="5"/>
  <c r="L81" i="5"/>
  <c r="K81" i="5"/>
  <c r="J81" i="5"/>
  <c r="X80" i="5"/>
  <c r="W80" i="5"/>
  <c r="V80" i="5"/>
  <c r="U80" i="5"/>
  <c r="T80" i="5"/>
  <c r="S80" i="5"/>
  <c r="R80" i="5"/>
  <c r="Q80" i="5"/>
  <c r="P80" i="5"/>
  <c r="O80" i="5"/>
  <c r="N80" i="5"/>
  <c r="M80" i="5"/>
  <c r="L80" i="5"/>
  <c r="K80" i="5"/>
  <c r="J80" i="5"/>
  <c r="X79" i="5"/>
  <c r="W79" i="5"/>
  <c r="V79" i="5"/>
  <c r="U79" i="5"/>
  <c r="T79" i="5"/>
  <c r="S79" i="5"/>
  <c r="R79" i="5"/>
  <c r="Q79" i="5"/>
  <c r="P79" i="5"/>
  <c r="O79" i="5"/>
  <c r="N79" i="5"/>
  <c r="M79" i="5"/>
  <c r="L79" i="5"/>
  <c r="K79" i="5"/>
  <c r="J79" i="5"/>
  <c r="X78" i="5"/>
  <c r="W78" i="5"/>
  <c r="V78" i="5"/>
  <c r="U78" i="5"/>
  <c r="T78" i="5"/>
  <c r="S78" i="5"/>
  <c r="R78" i="5"/>
  <c r="Q78" i="5"/>
  <c r="P78" i="5"/>
  <c r="O78" i="5"/>
  <c r="N78" i="5"/>
  <c r="M78" i="5"/>
  <c r="L78" i="5"/>
  <c r="K78" i="5"/>
  <c r="J78" i="5"/>
  <c r="X77" i="5"/>
  <c r="W77" i="5"/>
  <c r="V77" i="5"/>
  <c r="U77" i="5"/>
  <c r="T77" i="5"/>
  <c r="S77" i="5"/>
  <c r="R77" i="5"/>
  <c r="Q77" i="5"/>
  <c r="P77" i="5"/>
  <c r="O77" i="5"/>
  <c r="N77" i="5"/>
  <c r="M77" i="5"/>
  <c r="L77" i="5"/>
  <c r="Y77" i="5" s="1"/>
  <c r="K77" i="5"/>
  <c r="J77" i="5"/>
  <c r="X76" i="5"/>
  <c r="W76" i="5"/>
  <c r="V76" i="5"/>
  <c r="U76" i="5"/>
  <c r="T76" i="5"/>
  <c r="S76" i="5"/>
  <c r="R76" i="5"/>
  <c r="Q76" i="5"/>
  <c r="P76" i="5"/>
  <c r="O76" i="5"/>
  <c r="N76" i="5"/>
  <c r="M76" i="5"/>
  <c r="L76" i="5"/>
  <c r="K76" i="5"/>
  <c r="J76" i="5"/>
  <c r="X75" i="5"/>
  <c r="W75" i="5"/>
  <c r="V75" i="5"/>
  <c r="U75" i="5"/>
  <c r="T75" i="5"/>
  <c r="S75" i="5"/>
  <c r="R75" i="5"/>
  <c r="Q75" i="5"/>
  <c r="P75" i="5"/>
  <c r="O75" i="5"/>
  <c r="N75" i="5"/>
  <c r="M75" i="5"/>
  <c r="L75" i="5"/>
  <c r="K75" i="5"/>
  <c r="J75" i="5"/>
  <c r="X74" i="5"/>
  <c r="W74" i="5"/>
  <c r="V74" i="5"/>
  <c r="U74" i="5"/>
  <c r="T74" i="5"/>
  <c r="S74" i="5"/>
  <c r="R74" i="5"/>
  <c r="Q74" i="5"/>
  <c r="P74" i="5"/>
  <c r="O74" i="5"/>
  <c r="N74" i="5"/>
  <c r="M74" i="5"/>
  <c r="L74" i="5"/>
  <c r="K74" i="5"/>
  <c r="J74" i="5"/>
  <c r="X73" i="5"/>
  <c r="W73" i="5"/>
  <c r="V73" i="5"/>
  <c r="U73" i="5"/>
  <c r="T73" i="5"/>
  <c r="S73" i="5"/>
  <c r="R73" i="5"/>
  <c r="Q73" i="5"/>
  <c r="P73" i="5"/>
  <c r="O73" i="5"/>
  <c r="N73" i="5"/>
  <c r="M73" i="5"/>
  <c r="L73" i="5"/>
  <c r="Y73" i="5" s="1"/>
  <c r="K73" i="5"/>
  <c r="J73" i="5"/>
  <c r="X72" i="5"/>
  <c r="W72" i="5"/>
  <c r="V72" i="5"/>
  <c r="U72" i="5"/>
  <c r="T72" i="5"/>
  <c r="S72" i="5"/>
  <c r="R72" i="5"/>
  <c r="Q72" i="5"/>
  <c r="P72" i="5"/>
  <c r="O72" i="5"/>
  <c r="N72" i="5"/>
  <c r="M72" i="5"/>
  <c r="L72" i="5"/>
  <c r="K72" i="5"/>
  <c r="J72" i="5"/>
  <c r="X71" i="5"/>
  <c r="W71" i="5"/>
  <c r="V71" i="5"/>
  <c r="U71" i="5"/>
  <c r="T71" i="5"/>
  <c r="S71" i="5"/>
  <c r="R71" i="5"/>
  <c r="Q71" i="5"/>
  <c r="P71" i="5"/>
  <c r="O71" i="5"/>
  <c r="N71" i="5"/>
  <c r="M71" i="5"/>
  <c r="L71" i="5"/>
  <c r="K71" i="5"/>
  <c r="J71" i="5"/>
  <c r="X70" i="5"/>
  <c r="W70" i="5"/>
  <c r="V70" i="5"/>
  <c r="U70" i="5"/>
  <c r="T70" i="5"/>
  <c r="S70" i="5"/>
  <c r="R70" i="5"/>
  <c r="Q70" i="5"/>
  <c r="P70" i="5"/>
  <c r="O70" i="5"/>
  <c r="N70" i="5"/>
  <c r="M70" i="5"/>
  <c r="L70" i="5"/>
  <c r="K70" i="5"/>
  <c r="J70" i="5"/>
  <c r="X69" i="5"/>
  <c r="W69" i="5"/>
  <c r="V69" i="5"/>
  <c r="U69" i="5"/>
  <c r="T69" i="5"/>
  <c r="S69" i="5"/>
  <c r="R69" i="5"/>
  <c r="Q69" i="5"/>
  <c r="P69" i="5"/>
  <c r="O69" i="5"/>
  <c r="N69" i="5"/>
  <c r="M69" i="5"/>
  <c r="L69" i="5"/>
  <c r="K69" i="5"/>
  <c r="J69" i="5"/>
  <c r="X68" i="5"/>
  <c r="W68" i="5"/>
  <c r="V68" i="5"/>
  <c r="U68" i="5"/>
  <c r="T68" i="5"/>
  <c r="S68" i="5"/>
  <c r="R68" i="5"/>
  <c r="Q68" i="5"/>
  <c r="P68" i="5"/>
  <c r="O68" i="5"/>
  <c r="N68" i="5"/>
  <c r="M68" i="5"/>
  <c r="L68" i="5"/>
  <c r="K68" i="5"/>
  <c r="J68" i="5"/>
  <c r="X67" i="5"/>
  <c r="W67" i="5"/>
  <c r="V67" i="5"/>
  <c r="U67" i="5"/>
  <c r="T67" i="5"/>
  <c r="S67" i="5"/>
  <c r="R67" i="5"/>
  <c r="Q67" i="5"/>
  <c r="P67" i="5"/>
  <c r="O67" i="5"/>
  <c r="N67" i="5"/>
  <c r="M67" i="5"/>
  <c r="L67" i="5"/>
  <c r="K67" i="5"/>
  <c r="J67" i="5"/>
  <c r="X66" i="5"/>
  <c r="W66" i="5"/>
  <c r="V66" i="5"/>
  <c r="U66" i="5"/>
  <c r="T66" i="5"/>
  <c r="S66" i="5"/>
  <c r="R66" i="5"/>
  <c r="Q66" i="5"/>
  <c r="P66" i="5"/>
  <c r="O66" i="5"/>
  <c r="N66" i="5"/>
  <c r="M66" i="5"/>
  <c r="L66" i="5"/>
  <c r="K66" i="5"/>
  <c r="J66" i="5"/>
  <c r="X65" i="5"/>
  <c r="W65" i="5"/>
  <c r="V65" i="5"/>
  <c r="U65" i="5"/>
  <c r="T65" i="5"/>
  <c r="S65" i="5"/>
  <c r="R65" i="5"/>
  <c r="Q65" i="5"/>
  <c r="P65" i="5"/>
  <c r="O65" i="5"/>
  <c r="N65" i="5"/>
  <c r="M65" i="5"/>
  <c r="L65" i="5"/>
  <c r="K65" i="5"/>
  <c r="J65" i="5"/>
  <c r="X64" i="5"/>
  <c r="W64" i="5"/>
  <c r="V64" i="5"/>
  <c r="U64" i="5"/>
  <c r="T64" i="5"/>
  <c r="S64" i="5"/>
  <c r="R64" i="5"/>
  <c r="Q64" i="5"/>
  <c r="P64" i="5"/>
  <c r="O64" i="5"/>
  <c r="N64" i="5"/>
  <c r="M64" i="5"/>
  <c r="L64" i="5"/>
  <c r="K64" i="5"/>
  <c r="J64" i="5"/>
  <c r="X63" i="5"/>
  <c r="W63" i="5"/>
  <c r="V63" i="5"/>
  <c r="U63" i="5"/>
  <c r="T63" i="5"/>
  <c r="S63" i="5"/>
  <c r="R63" i="5"/>
  <c r="Q63" i="5"/>
  <c r="P63" i="5"/>
  <c r="O63" i="5"/>
  <c r="N63" i="5"/>
  <c r="M63" i="5"/>
  <c r="L63" i="5"/>
  <c r="K63" i="5"/>
  <c r="J63" i="5"/>
  <c r="X62" i="5"/>
  <c r="W62" i="5"/>
  <c r="V62" i="5"/>
  <c r="U62" i="5"/>
  <c r="T62" i="5"/>
  <c r="S62" i="5"/>
  <c r="R62" i="5"/>
  <c r="Q62" i="5"/>
  <c r="P62" i="5"/>
  <c r="O62" i="5"/>
  <c r="N62" i="5"/>
  <c r="M62" i="5"/>
  <c r="L62" i="5"/>
  <c r="K62" i="5"/>
  <c r="J62" i="5"/>
  <c r="X61" i="5"/>
  <c r="W61" i="5"/>
  <c r="V61" i="5"/>
  <c r="U61" i="5"/>
  <c r="T61" i="5"/>
  <c r="S61" i="5"/>
  <c r="R61" i="5"/>
  <c r="Q61" i="5"/>
  <c r="P61" i="5"/>
  <c r="O61" i="5"/>
  <c r="N61" i="5"/>
  <c r="M61" i="5"/>
  <c r="L61" i="5"/>
  <c r="K61" i="5"/>
  <c r="J61" i="5"/>
  <c r="X60" i="5"/>
  <c r="W60" i="5"/>
  <c r="V60" i="5"/>
  <c r="U60" i="5"/>
  <c r="T60" i="5"/>
  <c r="S60" i="5"/>
  <c r="R60" i="5"/>
  <c r="Q60" i="5"/>
  <c r="P60" i="5"/>
  <c r="O60" i="5"/>
  <c r="N60" i="5"/>
  <c r="M60" i="5"/>
  <c r="L60" i="5"/>
  <c r="K60" i="5"/>
  <c r="J60" i="5"/>
  <c r="X59" i="5"/>
  <c r="W59" i="5"/>
  <c r="V59" i="5"/>
  <c r="U59" i="5"/>
  <c r="T59" i="5"/>
  <c r="S59" i="5"/>
  <c r="R59" i="5"/>
  <c r="Q59" i="5"/>
  <c r="P59" i="5"/>
  <c r="O59" i="5"/>
  <c r="N59" i="5"/>
  <c r="M59" i="5"/>
  <c r="L59" i="5"/>
  <c r="K59" i="5"/>
  <c r="J59" i="5"/>
  <c r="X58" i="5"/>
  <c r="W58" i="5"/>
  <c r="V58" i="5"/>
  <c r="U58" i="5"/>
  <c r="T58" i="5"/>
  <c r="S58" i="5"/>
  <c r="R58" i="5"/>
  <c r="Q58" i="5"/>
  <c r="P58" i="5"/>
  <c r="O58" i="5"/>
  <c r="N58" i="5"/>
  <c r="M58" i="5"/>
  <c r="L58" i="5"/>
  <c r="K58" i="5"/>
  <c r="J58" i="5"/>
  <c r="X56" i="5"/>
  <c r="W56" i="5"/>
  <c r="V56" i="5"/>
  <c r="U56" i="5"/>
  <c r="T56" i="5"/>
  <c r="S56" i="5"/>
  <c r="R56" i="5"/>
  <c r="Q56" i="5"/>
  <c r="P56" i="5"/>
  <c r="O56" i="5"/>
  <c r="N56" i="5"/>
  <c r="M56" i="5"/>
  <c r="L56" i="5"/>
  <c r="K56" i="5"/>
  <c r="J56" i="5"/>
  <c r="X55" i="5"/>
  <c r="W55" i="5"/>
  <c r="V55" i="5"/>
  <c r="U55" i="5"/>
  <c r="T55" i="5"/>
  <c r="S55" i="5"/>
  <c r="R55" i="5"/>
  <c r="Q55" i="5"/>
  <c r="P55" i="5"/>
  <c r="O55" i="5"/>
  <c r="N55" i="5"/>
  <c r="M55" i="5"/>
  <c r="L55" i="5"/>
  <c r="K55" i="5"/>
  <c r="J55" i="5"/>
  <c r="X54" i="5"/>
  <c r="W54" i="5"/>
  <c r="V54" i="5"/>
  <c r="U54" i="5"/>
  <c r="T54" i="5"/>
  <c r="S54" i="5"/>
  <c r="R54" i="5"/>
  <c r="Q54" i="5"/>
  <c r="P54" i="5"/>
  <c r="O54" i="5"/>
  <c r="N54" i="5"/>
  <c r="M54" i="5"/>
  <c r="L54" i="5"/>
  <c r="K54" i="5"/>
  <c r="J54" i="5"/>
  <c r="X53" i="5"/>
  <c r="W53" i="5"/>
  <c r="V53" i="5"/>
  <c r="U53" i="5"/>
  <c r="T53" i="5"/>
  <c r="S53" i="5"/>
  <c r="R53" i="5"/>
  <c r="Q53" i="5"/>
  <c r="P53" i="5"/>
  <c r="O53" i="5"/>
  <c r="N53" i="5"/>
  <c r="M53" i="5"/>
  <c r="L53" i="5"/>
  <c r="K53" i="5"/>
  <c r="J53" i="5"/>
  <c r="X52" i="5"/>
  <c r="W52" i="5"/>
  <c r="V52" i="5"/>
  <c r="U52" i="5"/>
  <c r="T52" i="5"/>
  <c r="S52" i="5"/>
  <c r="R52" i="5"/>
  <c r="Q52" i="5"/>
  <c r="P52" i="5"/>
  <c r="O52" i="5"/>
  <c r="N52" i="5"/>
  <c r="M52" i="5"/>
  <c r="L52" i="5"/>
  <c r="K52" i="5"/>
  <c r="J52" i="5"/>
  <c r="X51" i="5"/>
  <c r="W51" i="5"/>
  <c r="V51" i="5"/>
  <c r="U51" i="5"/>
  <c r="T51" i="5"/>
  <c r="S51" i="5"/>
  <c r="R51" i="5"/>
  <c r="Q51" i="5"/>
  <c r="P51" i="5"/>
  <c r="O51" i="5"/>
  <c r="N51" i="5"/>
  <c r="M51" i="5"/>
  <c r="L51" i="5"/>
  <c r="K51" i="5"/>
  <c r="J51" i="5"/>
  <c r="X50" i="5"/>
  <c r="W50" i="5"/>
  <c r="V50" i="5"/>
  <c r="U50" i="5"/>
  <c r="T50" i="5"/>
  <c r="S50" i="5"/>
  <c r="R50" i="5"/>
  <c r="Q50" i="5"/>
  <c r="P50" i="5"/>
  <c r="O50" i="5"/>
  <c r="N50" i="5"/>
  <c r="M50" i="5"/>
  <c r="L50" i="5"/>
  <c r="K50" i="5"/>
  <c r="J50" i="5"/>
  <c r="X49" i="5"/>
  <c r="W49" i="5"/>
  <c r="V49" i="5"/>
  <c r="U49" i="5"/>
  <c r="T49" i="5"/>
  <c r="S49" i="5"/>
  <c r="R49" i="5"/>
  <c r="Q49" i="5"/>
  <c r="P49" i="5"/>
  <c r="O49" i="5"/>
  <c r="N49" i="5"/>
  <c r="M49" i="5"/>
  <c r="L49" i="5"/>
  <c r="K49" i="5"/>
  <c r="J49" i="5"/>
  <c r="X48" i="5"/>
  <c r="W48" i="5"/>
  <c r="V48" i="5"/>
  <c r="U48" i="5"/>
  <c r="T48" i="5"/>
  <c r="S48" i="5"/>
  <c r="R48" i="5"/>
  <c r="Q48" i="5"/>
  <c r="P48" i="5"/>
  <c r="O48" i="5"/>
  <c r="N48" i="5"/>
  <c r="M48" i="5"/>
  <c r="L48" i="5"/>
  <c r="K48" i="5"/>
  <c r="J48" i="5"/>
  <c r="X47" i="5"/>
  <c r="W47" i="5"/>
  <c r="V47" i="5"/>
  <c r="U47" i="5"/>
  <c r="T47" i="5"/>
  <c r="S47" i="5"/>
  <c r="R47" i="5"/>
  <c r="Q47" i="5"/>
  <c r="P47" i="5"/>
  <c r="O47" i="5"/>
  <c r="N47" i="5"/>
  <c r="M47" i="5"/>
  <c r="L47" i="5"/>
  <c r="K47" i="5"/>
  <c r="J47" i="5"/>
  <c r="X46" i="5"/>
  <c r="W46" i="5"/>
  <c r="V46" i="5"/>
  <c r="U46" i="5"/>
  <c r="T46" i="5"/>
  <c r="S46" i="5"/>
  <c r="R46" i="5"/>
  <c r="Q46" i="5"/>
  <c r="P46" i="5"/>
  <c r="O46" i="5"/>
  <c r="N46" i="5"/>
  <c r="M46" i="5"/>
  <c r="L46" i="5"/>
  <c r="K46" i="5"/>
  <c r="J46" i="5"/>
  <c r="X45" i="5"/>
  <c r="W45" i="5"/>
  <c r="V45" i="5"/>
  <c r="U45" i="5"/>
  <c r="T45" i="5"/>
  <c r="S45" i="5"/>
  <c r="R45" i="5"/>
  <c r="Q45" i="5"/>
  <c r="P45" i="5"/>
  <c r="O45" i="5"/>
  <c r="N45" i="5"/>
  <c r="M45" i="5"/>
  <c r="L45" i="5"/>
  <c r="K45" i="5"/>
  <c r="J45" i="5"/>
  <c r="X44" i="5"/>
  <c r="W44" i="5"/>
  <c r="V44" i="5"/>
  <c r="U44" i="5"/>
  <c r="T44" i="5"/>
  <c r="S44" i="5"/>
  <c r="R44" i="5"/>
  <c r="Q44" i="5"/>
  <c r="P44" i="5"/>
  <c r="O44" i="5"/>
  <c r="N44" i="5"/>
  <c r="M44" i="5"/>
  <c r="L44" i="5"/>
  <c r="K44" i="5"/>
  <c r="J44" i="5"/>
  <c r="X43" i="5"/>
  <c r="W43" i="5"/>
  <c r="V43" i="5"/>
  <c r="U43" i="5"/>
  <c r="T43" i="5"/>
  <c r="S43" i="5"/>
  <c r="R43" i="5"/>
  <c r="Q43" i="5"/>
  <c r="P43" i="5"/>
  <c r="O43" i="5"/>
  <c r="N43" i="5"/>
  <c r="M43" i="5"/>
  <c r="L43" i="5"/>
  <c r="K43" i="5"/>
  <c r="J43" i="5"/>
  <c r="X42" i="5"/>
  <c r="W42" i="5"/>
  <c r="V42" i="5"/>
  <c r="U42" i="5"/>
  <c r="T42" i="5"/>
  <c r="S42" i="5"/>
  <c r="R42" i="5"/>
  <c r="Q42" i="5"/>
  <c r="P42" i="5"/>
  <c r="O42" i="5"/>
  <c r="N42" i="5"/>
  <c r="M42" i="5"/>
  <c r="L42" i="5"/>
  <c r="K42" i="5"/>
  <c r="J42" i="5"/>
  <c r="X41" i="5"/>
  <c r="W41" i="5"/>
  <c r="V41" i="5"/>
  <c r="U41" i="5"/>
  <c r="T41" i="5"/>
  <c r="S41" i="5"/>
  <c r="R41" i="5"/>
  <c r="Q41" i="5"/>
  <c r="P41" i="5"/>
  <c r="O41" i="5"/>
  <c r="N41" i="5"/>
  <c r="M41" i="5"/>
  <c r="L41" i="5"/>
  <c r="K41" i="5"/>
  <c r="J41" i="5"/>
  <c r="X40" i="5"/>
  <c r="W40" i="5"/>
  <c r="V40" i="5"/>
  <c r="U40" i="5"/>
  <c r="T40" i="5"/>
  <c r="S40" i="5"/>
  <c r="R40" i="5"/>
  <c r="Q40" i="5"/>
  <c r="P40" i="5"/>
  <c r="O40" i="5"/>
  <c r="N40" i="5"/>
  <c r="M40" i="5"/>
  <c r="L40" i="5"/>
  <c r="K40" i="5"/>
  <c r="J40" i="5"/>
  <c r="X39" i="5"/>
  <c r="W39" i="5"/>
  <c r="V39" i="5"/>
  <c r="U39" i="5"/>
  <c r="T39" i="5"/>
  <c r="S39" i="5"/>
  <c r="R39" i="5"/>
  <c r="Q39" i="5"/>
  <c r="P39" i="5"/>
  <c r="O39" i="5"/>
  <c r="N39" i="5"/>
  <c r="M39" i="5"/>
  <c r="L39" i="5"/>
  <c r="K39" i="5"/>
  <c r="J39" i="5"/>
  <c r="X38" i="5"/>
  <c r="W38" i="5"/>
  <c r="V38" i="5"/>
  <c r="U38" i="5"/>
  <c r="T38" i="5"/>
  <c r="S38" i="5"/>
  <c r="R38" i="5"/>
  <c r="Q38" i="5"/>
  <c r="P38" i="5"/>
  <c r="O38" i="5"/>
  <c r="N38" i="5"/>
  <c r="M38" i="5"/>
  <c r="L38" i="5"/>
  <c r="K38" i="5"/>
  <c r="J38" i="5"/>
  <c r="X37" i="5"/>
  <c r="W37" i="5"/>
  <c r="V37" i="5"/>
  <c r="U37" i="5"/>
  <c r="T37" i="5"/>
  <c r="S37" i="5"/>
  <c r="R37" i="5"/>
  <c r="Q37" i="5"/>
  <c r="P37" i="5"/>
  <c r="O37" i="5"/>
  <c r="N37" i="5"/>
  <c r="M37" i="5"/>
  <c r="L37" i="5"/>
  <c r="K37" i="5"/>
  <c r="J37" i="5"/>
  <c r="X36" i="5"/>
  <c r="W36" i="5"/>
  <c r="V36" i="5"/>
  <c r="U36" i="5"/>
  <c r="T36" i="5"/>
  <c r="S36" i="5"/>
  <c r="R36" i="5"/>
  <c r="Q36" i="5"/>
  <c r="Q8" i="5" s="1"/>
  <c r="P36" i="5"/>
  <c r="O36" i="5"/>
  <c r="N36" i="5"/>
  <c r="M36" i="5"/>
  <c r="M8" i="5" s="1"/>
  <c r="L36" i="5"/>
  <c r="K36" i="5"/>
  <c r="J36" i="5"/>
  <c r="X35" i="5"/>
  <c r="W35" i="5"/>
  <c r="V35" i="5"/>
  <c r="U35" i="5"/>
  <c r="T35" i="5"/>
  <c r="S35" i="5"/>
  <c r="R35" i="5"/>
  <c r="Q35" i="5"/>
  <c r="P35" i="5"/>
  <c r="O35" i="5"/>
  <c r="N35" i="5"/>
  <c r="M35" i="5"/>
  <c r="L35" i="5"/>
  <c r="K35" i="5"/>
  <c r="J35" i="5"/>
  <c r="X34" i="5"/>
  <c r="W34" i="5"/>
  <c r="V34" i="5"/>
  <c r="U34" i="5"/>
  <c r="T34" i="5"/>
  <c r="S34" i="5"/>
  <c r="R34" i="5"/>
  <c r="Q34" i="5"/>
  <c r="P34" i="5"/>
  <c r="O34" i="5"/>
  <c r="N34" i="5"/>
  <c r="M34" i="5"/>
  <c r="L34" i="5"/>
  <c r="K34" i="5"/>
  <c r="J34" i="5"/>
  <c r="X33" i="5"/>
  <c r="W33" i="5"/>
  <c r="V33" i="5"/>
  <c r="U33" i="5"/>
  <c r="T33" i="5"/>
  <c r="S33" i="5"/>
  <c r="R33" i="5"/>
  <c r="Q33" i="5"/>
  <c r="P33" i="5"/>
  <c r="O33" i="5"/>
  <c r="N33" i="5"/>
  <c r="M33" i="5"/>
  <c r="L33" i="5"/>
  <c r="K33" i="5"/>
  <c r="J33" i="5"/>
  <c r="X31" i="5"/>
  <c r="W31" i="5"/>
  <c r="V31" i="5"/>
  <c r="U31" i="5"/>
  <c r="T31" i="5"/>
  <c r="S31" i="5"/>
  <c r="R31" i="5"/>
  <c r="Q31" i="5"/>
  <c r="P31" i="5"/>
  <c r="O31" i="5"/>
  <c r="N31" i="5"/>
  <c r="M31" i="5"/>
  <c r="L31" i="5"/>
  <c r="K31" i="5"/>
  <c r="J31" i="5"/>
  <c r="X30" i="5"/>
  <c r="W30" i="5"/>
  <c r="V30" i="5"/>
  <c r="U30" i="5"/>
  <c r="T30" i="5"/>
  <c r="S30" i="5"/>
  <c r="R30" i="5"/>
  <c r="Q30" i="5"/>
  <c r="P30" i="5"/>
  <c r="O30" i="5"/>
  <c r="N30" i="5"/>
  <c r="M30" i="5"/>
  <c r="L30" i="5"/>
  <c r="K30" i="5"/>
  <c r="J30" i="5"/>
  <c r="X28" i="5"/>
  <c r="W28" i="5"/>
  <c r="V28" i="5"/>
  <c r="U28" i="5"/>
  <c r="T28" i="5"/>
  <c r="S28" i="5"/>
  <c r="R28" i="5"/>
  <c r="Q28" i="5"/>
  <c r="P28" i="5"/>
  <c r="O28" i="5"/>
  <c r="N28" i="5"/>
  <c r="M28" i="5"/>
  <c r="L28" i="5"/>
  <c r="K28" i="5"/>
  <c r="X27" i="5"/>
  <c r="W27" i="5"/>
  <c r="V27" i="5"/>
  <c r="U27" i="5"/>
  <c r="T27" i="5"/>
  <c r="S27" i="5"/>
  <c r="R27" i="5"/>
  <c r="Q27" i="5"/>
  <c r="P27" i="5"/>
  <c r="O27" i="5"/>
  <c r="N27" i="5"/>
  <c r="M27" i="5"/>
  <c r="L27" i="5"/>
  <c r="K27" i="5"/>
  <c r="J27" i="5"/>
  <c r="X26" i="5"/>
  <c r="W26" i="5"/>
  <c r="V26" i="5"/>
  <c r="U26" i="5"/>
  <c r="T26" i="5"/>
  <c r="S26" i="5"/>
  <c r="R26" i="5"/>
  <c r="Q26" i="5"/>
  <c r="P26" i="5"/>
  <c r="O26" i="5"/>
  <c r="N26" i="5"/>
  <c r="M26" i="5"/>
  <c r="L26" i="5"/>
  <c r="K26" i="5"/>
  <c r="J26" i="5"/>
  <c r="X25" i="5"/>
  <c r="W25" i="5"/>
  <c r="V25" i="5"/>
  <c r="U25" i="5"/>
  <c r="T25" i="5"/>
  <c r="S25" i="5"/>
  <c r="R25" i="5"/>
  <c r="Q25" i="5"/>
  <c r="P25" i="5"/>
  <c r="O25" i="5"/>
  <c r="N25" i="5"/>
  <c r="M25" i="5"/>
  <c r="L25" i="5"/>
  <c r="K25" i="5"/>
  <c r="J25" i="5"/>
  <c r="X24" i="5"/>
  <c r="W24" i="5"/>
  <c r="V24" i="5"/>
  <c r="U24" i="5"/>
  <c r="T24" i="5"/>
  <c r="S24" i="5"/>
  <c r="R24" i="5"/>
  <c r="Q24" i="5"/>
  <c r="P24" i="5"/>
  <c r="O24" i="5"/>
  <c r="N24" i="5"/>
  <c r="M24" i="5"/>
  <c r="L24" i="5"/>
  <c r="K24" i="5"/>
  <c r="J24" i="5"/>
  <c r="X23" i="5"/>
  <c r="W23" i="5"/>
  <c r="V23" i="5"/>
  <c r="U23" i="5"/>
  <c r="T23" i="5"/>
  <c r="S23" i="5"/>
  <c r="R23" i="5"/>
  <c r="Q23" i="5"/>
  <c r="P23" i="5"/>
  <c r="O23" i="5"/>
  <c r="N23" i="5"/>
  <c r="M23" i="5"/>
  <c r="L23" i="5"/>
  <c r="K23" i="5"/>
  <c r="J23" i="5"/>
  <c r="X22" i="5"/>
  <c r="W22" i="5"/>
  <c r="V22" i="5"/>
  <c r="U22" i="5"/>
  <c r="T22" i="5"/>
  <c r="S22" i="5"/>
  <c r="R22" i="5"/>
  <c r="Q22" i="5"/>
  <c r="P22" i="5"/>
  <c r="O22" i="5"/>
  <c r="N22" i="5"/>
  <c r="M22" i="5"/>
  <c r="L22" i="5"/>
  <c r="K22" i="5"/>
  <c r="J22" i="5"/>
  <c r="X21" i="5"/>
  <c r="W21" i="5"/>
  <c r="V21" i="5"/>
  <c r="U21" i="5"/>
  <c r="T21" i="5"/>
  <c r="S21" i="5"/>
  <c r="S8" i="5" s="1"/>
  <c r="R21" i="5"/>
  <c r="Q21" i="5"/>
  <c r="P21" i="5"/>
  <c r="O21" i="5"/>
  <c r="N21" i="5"/>
  <c r="M21" i="5"/>
  <c r="L21" i="5"/>
  <c r="K21" i="5"/>
  <c r="J21" i="5"/>
  <c r="X20" i="5"/>
  <c r="W20" i="5"/>
  <c r="V20" i="5"/>
  <c r="U20" i="5"/>
  <c r="T20" i="5"/>
  <c r="S20" i="5"/>
  <c r="R20" i="5"/>
  <c r="Q20" i="5"/>
  <c r="P20" i="5"/>
  <c r="O20" i="5"/>
  <c r="N20" i="5"/>
  <c r="M20" i="5"/>
  <c r="L20" i="5"/>
  <c r="K20" i="5"/>
  <c r="J20" i="5"/>
  <c r="J7" i="5" s="1"/>
  <c r="X19" i="5"/>
  <c r="W19" i="5"/>
  <c r="V19" i="5"/>
  <c r="U19" i="5"/>
  <c r="T19" i="5"/>
  <c r="S19" i="5"/>
  <c r="R19" i="5"/>
  <c r="Q19" i="5"/>
  <c r="P19" i="5"/>
  <c r="O19" i="5"/>
  <c r="N19" i="5"/>
  <c r="M19" i="5"/>
  <c r="L19" i="5"/>
  <c r="K19" i="5"/>
  <c r="J19" i="5"/>
  <c r="X18" i="5"/>
  <c r="W18" i="5"/>
  <c r="V18" i="5"/>
  <c r="U18" i="5"/>
  <c r="T18" i="5"/>
  <c r="S18" i="5"/>
  <c r="R18" i="5"/>
  <c r="Q18" i="5"/>
  <c r="P18" i="5"/>
  <c r="O18" i="5"/>
  <c r="N18" i="5"/>
  <c r="M18" i="5"/>
  <c r="L18" i="5"/>
  <c r="K18" i="5"/>
  <c r="J18" i="5"/>
  <c r="X17" i="5"/>
  <c r="W17" i="5"/>
  <c r="V17" i="5"/>
  <c r="U17" i="5"/>
  <c r="T17" i="5"/>
  <c r="S17" i="5"/>
  <c r="R17" i="5"/>
  <c r="Q17" i="5"/>
  <c r="P17" i="5"/>
  <c r="O17" i="5"/>
  <c r="N17" i="5"/>
  <c r="M17" i="5"/>
  <c r="L17" i="5"/>
  <c r="K17" i="5"/>
  <c r="J17" i="5"/>
  <c r="X16" i="5"/>
  <c r="W16" i="5"/>
  <c r="V16" i="5"/>
  <c r="U16" i="5"/>
  <c r="T16" i="5"/>
  <c r="S16" i="5"/>
  <c r="R16" i="5"/>
  <c r="Q16" i="5"/>
  <c r="P16" i="5"/>
  <c r="O16" i="5"/>
  <c r="N16" i="5"/>
  <c r="M16" i="5"/>
  <c r="L16" i="5"/>
  <c r="K16" i="5"/>
  <c r="J16" i="5"/>
  <c r="X15" i="5"/>
  <c r="W15" i="5"/>
  <c r="V15" i="5"/>
  <c r="U15" i="5"/>
  <c r="T15" i="5"/>
  <c r="S15" i="5"/>
  <c r="R15" i="5"/>
  <c r="Q15" i="5"/>
  <c r="P15" i="5"/>
  <c r="O15" i="5"/>
  <c r="N15" i="5"/>
  <c r="M15" i="5"/>
  <c r="L15" i="5"/>
  <c r="K15" i="5"/>
  <c r="J15" i="5"/>
  <c r="X14" i="5"/>
  <c r="W14" i="5"/>
  <c r="V14" i="5"/>
  <c r="U14" i="5"/>
  <c r="T14" i="5"/>
  <c r="T7" i="5" s="1"/>
  <c r="S14" i="5"/>
  <c r="R14" i="5"/>
  <c r="Q14" i="5"/>
  <c r="P14" i="5"/>
  <c r="O14" i="5"/>
  <c r="N14" i="5"/>
  <c r="M14" i="5"/>
  <c r="L14" i="5"/>
  <c r="K14" i="5"/>
  <c r="J14" i="5"/>
  <c r="X13" i="5"/>
  <c r="W13" i="5"/>
  <c r="V13" i="5"/>
  <c r="U13" i="5"/>
  <c r="T13" i="5"/>
  <c r="S13" i="5"/>
  <c r="R13" i="5"/>
  <c r="Q13" i="5"/>
  <c r="P13" i="5"/>
  <c r="O13" i="5"/>
  <c r="N13" i="5"/>
  <c r="M13" i="5"/>
  <c r="L13" i="5"/>
  <c r="K13" i="5"/>
  <c r="J13" i="5"/>
  <c r="X12" i="5"/>
  <c r="W12" i="5"/>
  <c r="V12" i="5"/>
  <c r="U12" i="5"/>
  <c r="T12" i="5"/>
  <c r="S12" i="5"/>
  <c r="R12" i="5"/>
  <c r="Q12" i="5"/>
  <c r="P12" i="5"/>
  <c r="O12" i="5"/>
  <c r="N12" i="5"/>
  <c r="M12" i="5"/>
  <c r="L12" i="5"/>
  <c r="K12" i="5"/>
  <c r="J12" i="5"/>
  <c r="X11" i="5"/>
  <c r="W11" i="5"/>
  <c r="V11" i="5"/>
  <c r="U11" i="5"/>
  <c r="T11" i="5"/>
  <c r="S11" i="5"/>
  <c r="R11" i="5"/>
  <c r="Q11" i="5"/>
  <c r="Q6" i="5" s="1"/>
  <c r="P11" i="5"/>
  <c r="O11" i="5"/>
  <c r="N11" i="5"/>
  <c r="M11" i="5"/>
  <c r="L11" i="5"/>
  <c r="K11" i="5"/>
  <c r="J11" i="5"/>
  <c r="X10" i="5"/>
  <c r="W10" i="5"/>
  <c r="V10" i="5"/>
  <c r="U10" i="5"/>
  <c r="T10" i="5"/>
  <c r="S10" i="5"/>
  <c r="R10" i="5"/>
  <c r="Q10" i="5"/>
  <c r="P10" i="5"/>
  <c r="O10" i="5"/>
  <c r="N10" i="5"/>
  <c r="M10" i="5"/>
  <c r="L10" i="5"/>
  <c r="K10" i="5"/>
  <c r="X120" i="4"/>
  <c r="W120" i="4"/>
  <c r="V120" i="4"/>
  <c r="U120" i="4"/>
  <c r="T120" i="4"/>
  <c r="S120" i="4"/>
  <c r="R120" i="4"/>
  <c r="Q120" i="4"/>
  <c r="P120" i="4"/>
  <c r="O120" i="4"/>
  <c r="N120" i="4"/>
  <c r="M120" i="4"/>
  <c r="L120" i="4"/>
  <c r="K120" i="4"/>
  <c r="J120" i="4"/>
  <c r="X119" i="4"/>
  <c r="W119" i="4"/>
  <c r="V119" i="4"/>
  <c r="U119" i="4"/>
  <c r="T119" i="4"/>
  <c r="S119" i="4"/>
  <c r="R119" i="4"/>
  <c r="Q119" i="4"/>
  <c r="P119" i="4"/>
  <c r="O119" i="4"/>
  <c r="N119" i="4"/>
  <c r="M119" i="4"/>
  <c r="AG119" i="4" s="1"/>
  <c r="L119" i="4"/>
  <c r="K119" i="4"/>
  <c r="J119" i="4"/>
  <c r="X118" i="4"/>
  <c r="W118" i="4"/>
  <c r="V118" i="4"/>
  <c r="U118" i="4"/>
  <c r="T118" i="4"/>
  <c r="S118" i="4"/>
  <c r="R118" i="4"/>
  <c r="Q118" i="4"/>
  <c r="P118" i="4"/>
  <c r="O118" i="4"/>
  <c r="N118" i="4"/>
  <c r="M118" i="4"/>
  <c r="L118" i="4"/>
  <c r="K118" i="4"/>
  <c r="J118" i="4"/>
  <c r="X117" i="4"/>
  <c r="W117" i="4"/>
  <c r="V117" i="4"/>
  <c r="U117" i="4"/>
  <c r="T117" i="4"/>
  <c r="S117" i="4"/>
  <c r="R117" i="4"/>
  <c r="AA117" i="4" s="1"/>
  <c r="Q117" i="4"/>
  <c r="P117" i="4"/>
  <c r="O117" i="4"/>
  <c r="N117" i="4"/>
  <c r="M117" i="4"/>
  <c r="L117" i="4"/>
  <c r="K117" i="4"/>
  <c r="J117" i="4"/>
  <c r="X116" i="4"/>
  <c r="W116" i="4"/>
  <c r="V116" i="4"/>
  <c r="U116" i="4"/>
  <c r="T116" i="4"/>
  <c r="S116" i="4"/>
  <c r="R116" i="4"/>
  <c r="Q116" i="4"/>
  <c r="P116" i="4"/>
  <c r="O116" i="4"/>
  <c r="N116" i="4"/>
  <c r="M116" i="4"/>
  <c r="L116" i="4"/>
  <c r="K116" i="4"/>
  <c r="J116" i="4"/>
  <c r="X115" i="4"/>
  <c r="W115" i="4"/>
  <c r="V115" i="4"/>
  <c r="U115" i="4"/>
  <c r="T115" i="4"/>
  <c r="S115" i="4"/>
  <c r="R115" i="4"/>
  <c r="Q115" i="4"/>
  <c r="P115" i="4"/>
  <c r="O115" i="4"/>
  <c r="N115" i="4"/>
  <c r="M115" i="4"/>
  <c r="L115" i="4"/>
  <c r="K115" i="4"/>
  <c r="J115" i="4"/>
  <c r="X114" i="4"/>
  <c r="W114" i="4"/>
  <c r="V114" i="4"/>
  <c r="U114" i="4"/>
  <c r="T114" i="4"/>
  <c r="S114" i="4"/>
  <c r="R114" i="4"/>
  <c r="Q114" i="4"/>
  <c r="P114" i="4"/>
  <c r="O114" i="4"/>
  <c r="N114" i="4"/>
  <c r="M114" i="4"/>
  <c r="L114" i="4"/>
  <c r="K114" i="4"/>
  <c r="J114" i="4"/>
  <c r="X113" i="4"/>
  <c r="W113" i="4"/>
  <c r="V113" i="4"/>
  <c r="U113" i="4"/>
  <c r="T113" i="4"/>
  <c r="S113" i="4"/>
  <c r="R113" i="4"/>
  <c r="AA113" i="4" s="1"/>
  <c r="Q113" i="4"/>
  <c r="P113" i="4"/>
  <c r="O113" i="4"/>
  <c r="N113" i="4"/>
  <c r="M113" i="4"/>
  <c r="L113" i="4"/>
  <c r="K113" i="4"/>
  <c r="J113" i="4"/>
  <c r="X112" i="4"/>
  <c r="W112" i="4"/>
  <c r="V112" i="4"/>
  <c r="U112" i="4"/>
  <c r="T112" i="4"/>
  <c r="S112" i="4"/>
  <c r="R112" i="4"/>
  <c r="Q112" i="4"/>
  <c r="P112" i="4"/>
  <c r="O112" i="4"/>
  <c r="N112" i="4"/>
  <c r="M112" i="4"/>
  <c r="L112" i="4"/>
  <c r="K112" i="4"/>
  <c r="J112" i="4"/>
  <c r="X111" i="4"/>
  <c r="W111" i="4"/>
  <c r="V111" i="4"/>
  <c r="U111" i="4"/>
  <c r="T111" i="4"/>
  <c r="S111" i="4"/>
  <c r="R111" i="4"/>
  <c r="Q111" i="4"/>
  <c r="P111" i="4"/>
  <c r="O111" i="4"/>
  <c r="N111" i="4"/>
  <c r="M111" i="4"/>
  <c r="L111" i="4"/>
  <c r="K111" i="4"/>
  <c r="J111" i="4"/>
  <c r="X110" i="4"/>
  <c r="W110" i="4"/>
  <c r="V110" i="4"/>
  <c r="U110" i="4"/>
  <c r="T110" i="4"/>
  <c r="S110" i="4"/>
  <c r="R110" i="4"/>
  <c r="Q110" i="4"/>
  <c r="P110" i="4"/>
  <c r="O110" i="4"/>
  <c r="N110" i="4"/>
  <c r="M110" i="4"/>
  <c r="L110" i="4"/>
  <c r="K110" i="4"/>
  <c r="J110" i="4"/>
  <c r="X109" i="4"/>
  <c r="W109" i="4"/>
  <c r="V109" i="4"/>
  <c r="U109" i="4"/>
  <c r="T109" i="4"/>
  <c r="S109" i="4"/>
  <c r="R109" i="4"/>
  <c r="Q109" i="4"/>
  <c r="P109" i="4"/>
  <c r="O109" i="4"/>
  <c r="N109" i="4"/>
  <c r="M109" i="4"/>
  <c r="AG109" i="4" s="1"/>
  <c r="L109" i="4"/>
  <c r="K109" i="4"/>
  <c r="J109" i="4"/>
  <c r="X108" i="4"/>
  <c r="W108" i="4"/>
  <c r="V108" i="4"/>
  <c r="U108" i="4"/>
  <c r="T108" i="4"/>
  <c r="S108" i="4"/>
  <c r="R108" i="4"/>
  <c r="Q108" i="4"/>
  <c r="P108" i="4"/>
  <c r="O108" i="4"/>
  <c r="N108" i="4"/>
  <c r="M108" i="4"/>
  <c r="L108" i="4"/>
  <c r="K108" i="4"/>
  <c r="J108" i="4"/>
  <c r="X107" i="4"/>
  <c r="W107" i="4"/>
  <c r="V107" i="4"/>
  <c r="U107" i="4"/>
  <c r="T107" i="4"/>
  <c r="S107" i="4"/>
  <c r="R107" i="4"/>
  <c r="Q107" i="4"/>
  <c r="P107" i="4"/>
  <c r="O107" i="4"/>
  <c r="N107" i="4"/>
  <c r="M107" i="4"/>
  <c r="L107" i="4"/>
  <c r="K107" i="4"/>
  <c r="J107" i="4"/>
  <c r="X106" i="4"/>
  <c r="W106" i="4"/>
  <c r="V106" i="4"/>
  <c r="U106" i="4"/>
  <c r="T106" i="4"/>
  <c r="S106" i="4"/>
  <c r="R106" i="4"/>
  <c r="Q106" i="4"/>
  <c r="P106" i="4"/>
  <c r="O106" i="4"/>
  <c r="N106" i="4"/>
  <c r="M106" i="4"/>
  <c r="L106" i="4"/>
  <c r="K106" i="4"/>
  <c r="J106" i="4"/>
  <c r="X105" i="4"/>
  <c r="W105" i="4"/>
  <c r="V105" i="4"/>
  <c r="U105" i="4"/>
  <c r="T105" i="4"/>
  <c r="S105" i="4"/>
  <c r="R105" i="4"/>
  <c r="AA105" i="4" s="1"/>
  <c r="Q105" i="4"/>
  <c r="P105" i="4"/>
  <c r="O105" i="4"/>
  <c r="N105" i="4"/>
  <c r="M105" i="4"/>
  <c r="AG105" i="4" s="1"/>
  <c r="L105" i="4"/>
  <c r="K105" i="4"/>
  <c r="J105" i="4"/>
  <c r="X104" i="4"/>
  <c r="W104" i="4"/>
  <c r="V104" i="4"/>
  <c r="U104" i="4"/>
  <c r="T104" i="4"/>
  <c r="S104" i="4"/>
  <c r="R104" i="4"/>
  <c r="Q104" i="4"/>
  <c r="P104" i="4"/>
  <c r="O104" i="4"/>
  <c r="N104" i="4"/>
  <c r="M104" i="4"/>
  <c r="L104" i="4"/>
  <c r="K104" i="4"/>
  <c r="J104" i="4"/>
  <c r="X103" i="4"/>
  <c r="W103" i="4"/>
  <c r="V103" i="4"/>
  <c r="U103" i="4"/>
  <c r="T103" i="4"/>
  <c r="S103" i="4"/>
  <c r="R103" i="4"/>
  <c r="AA103" i="4" s="1"/>
  <c r="Q103" i="4"/>
  <c r="P103" i="4"/>
  <c r="O103" i="4"/>
  <c r="N103" i="4"/>
  <c r="M103" i="4"/>
  <c r="L103" i="4"/>
  <c r="K103" i="4"/>
  <c r="J103" i="4"/>
  <c r="X102" i="4"/>
  <c r="W102" i="4"/>
  <c r="V102" i="4"/>
  <c r="U102" i="4"/>
  <c r="T102" i="4"/>
  <c r="S102" i="4"/>
  <c r="R102" i="4"/>
  <c r="Q102" i="4"/>
  <c r="P102" i="4"/>
  <c r="O102" i="4"/>
  <c r="N102" i="4"/>
  <c r="M102" i="4"/>
  <c r="L102" i="4"/>
  <c r="K102" i="4"/>
  <c r="J102" i="4"/>
  <c r="X101" i="4"/>
  <c r="W101" i="4"/>
  <c r="V101" i="4"/>
  <c r="U101" i="4"/>
  <c r="T101" i="4"/>
  <c r="S101" i="4"/>
  <c r="R101" i="4"/>
  <c r="AA101" i="4" s="1"/>
  <c r="Q101" i="4"/>
  <c r="P101" i="4"/>
  <c r="O101" i="4"/>
  <c r="N101" i="4"/>
  <c r="M101" i="4"/>
  <c r="L101" i="4"/>
  <c r="K101" i="4"/>
  <c r="J101" i="4"/>
  <c r="X100" i="4"/>
  <c r="W100" i="4"/>
  <c r="V100" i="4"/>
  <c r="U100" i="4"/>
  <c r="T100" i="4"/>
  <c r="S100" i="4"/>
  <c r="R100" i="4"/>
  <c r="Q100" i="4"/>
  <c r="P100" i="4"/>
  <c r="O100" i="4"/>
  <c r="N100" i="4"/>
  <c r="M100" i="4"/>
  <c r="L100" i="4"/>
  <c r="K100" i="4"/>
  <c r="J100" i="4"/>
  <c r="X99" i="4"/>
  <c r="W99" i="4"/>
  <c r="V99" i="4"/>
  <c r="U99" i="4"/>
  <c r="T99" i="4"/>
  <c r="S99" i="4"/>
  <c r="R99" i="4"/>
  <c r="AA99" i="4" s="1"/>
  <c r="Q99" i="4"/>
  <c r="P99" i="4"/>
  <c r="O99" i="4"/>
  <c r="N99" i="4"/>
  <c r="M99" i="4"/>
  <c r="L99" i="4"/>
  <c r="K99" i="4"/>
  <c r="J99" i="4"/>
  <c r="X98" i="4"/>
  <c r="W98" i="4"/>
  <c r="V98" i="4"/>
  <c r="Y98" i="4" s="1"/>
  <c r="U98" i="4"/>
  <c r="T98" i="4"/>
  <c r="S98" i="4"/>
  <c r="R98" i="4"/>
  <c r="Q98" i="4"/>
  <c r="P98" i="4"/>
  <c r="O98" i="4"/>
  <c r="N98" i="4"/>
  <c r="M98" i="4"/>
  <c r="L98" i="4"/>
  <c r="K98" i="4"/>
  <c r="J98" i="4"/>
  <c r="X97" i="4"/>
  <c r="W97" i="4"/>
  <c r="V97" i="4"/>
  <c r="U97" i="4"/>
  <c r="T97" i="4"/>
  <c r="S97" i="4"/>
  <c r="R97" i="4"/>
  <c r="Q97" i="4"/>
  <c r="P97" i="4"/>
  <c r="O97" i="4"/>
  <c r="N97" i="4"/>
  <c r="M97" i="4"/>
  <c r="L97" i="4"/>
  <c r="K97" i="4"/>
  <c r="J97" i="4"/>
  <c r="X96" i="4"/>
  <c r="W96" i="4"/>
  <c r="V96" i="4"/>
  <c r="U96" i="4"/>
  <c r="T96" i="4"/>
  <c r="S96" i="4"/>
  <c r="R96" i="4"/>
  <c r="Q96" i="4"/>
  <c r="P96" i="4"/>
  <c r="O96" i="4"/>
  <c r="N96" i="4"/>
  <c r="M96" i="4"/>
  <c r="L96" i="4"/>
  <c r="K96" i="4"/>
  <c r="J96" i="4"/>
  <c r="X95" i="4"/>
  <c r="W95" i="4"/>
  <c r="V95" i="4"/>
  <c r="U95" i="4"/>
  <c r="T95" i="4"/>
  <c r="S95" i="4"/>
  <c r="R95" i="4"/>
  <c r="Q95" i="4"/>
  <c r="P95" i="4"/>
  <c r="O95" i="4"/>
  <c r="N95" i="4"/>
  <c r="M95" i="4"/>
  <c r="L95" i="4"/>
  <c r="K95" i="4"/>
  <c r="J95" i="4"/>
  <c r="X94" i="4"/>
  <c r="W94" i="4"/>
  <c r="V94" i="4"/>
  <c r="U94" i="4"/>
  <c r="T94" i="4"/>
  <c r="S94" i="4"/>
  <c r="R94" i="4"/>
  <c r="Q94" i="4"/>
  <c r="P94" i="4"/>
  <c r="O94" i="4"/>
  <c r="N94" i="4"/>
  <c r="M94" i="4"/>
  <c r="L94" i="4"/>
  <c r="K94" i="4"/>
  <c r="J94" i="4"/>
  <c r="X93" i="4"/>
  <c r="W93" i="4"/>
  <c r="V93" i="4"/>
  <c r="U93" i="4"/>
  <c r="T93" i="4"/>
  <c r="S93" i="4"/>
  <c r="R93" i="4"/>
  <c r="Q93" i="4"/>
  <c r="P93" i="4"/>
  <c r="O93" i="4"/>
  <c r="N93" i="4"/>
  <c r="M93" i="4"/>
  <c r="AG93" i="4" s="1"/>
  <c r="L93" i="4"/>
  <c r="K93" i="4"/>
  <c r="J93" i="4"/>
  <c r="X92" i="4"/>
  <c r="W92" i="4"/>
  <c r="V92" i="4"/>
  <c r="U92" i="4"/>
  <c r="T92" i="4"/>
  <c r="S92" i="4"/>
  <c r="R92" i="4"/>
  <c r="Q92" i="4"/>
  <c r="P92" i="4"/>
  <c r="O92" i="4"/>
  <c r="N92" i="4"/>
  <c r="M92" i="4"/>
  <c r="L92" i="4"/>
  <c r="K92" i="4"/>
  <c r="J92" i="4"/>
  <c r="X91" i="4"/>
  <c r="W91" i="4"/>
  <c r="V91" i="4"/>
  <c r="U91" i="4"/>
  <c r="T91" i="4"/>
  <c r="S91" i="4"/>
  <c r="R91" i="4"/>
  <c r="Q91" i="4"/>
  <c r="P91" i="4"/>
  <c r="O91" i="4"/>
  <c r="N91" i="4"/>
  <c r="M91" i="4"/>
  <c r="AG91" i="4" s="1"/>
  <c r="L91" i="4"/>
  <c r="K91" i="4"/>
  <c r="J91" i="4"/>
  <c r="X90" i="4"/>
  <c r="W90" i="4"/>
  <c r="V90" i="4"/>
  <c r="U90" i="4"/>
  <c r="T90" i="4"/>
  <c r="S90" i="4"/>
  <c r="R90" i="4"/>
  <c r="Q90" i="4"/>
  <c r="P90" i="4"/>
  <c r="O90" i="4"/>
  <c r="N90" i="4"/>
  <c r="M90" i="4"/>
  <c r="L90" i="4"/>
  <c r="K90" i="4"/>
  <c r="J90" i="4"/>
  <c r="X89" i="4"/>
  <c r="W89" i="4"/>
  <c r="V89" i="4"/>
  <c r="U89" i="4"/>
  <c r="T89" i="4"/>
  <c r="S89" i="4"/>
  <c r="R89" i="4"/>
  <c r="Q89" i="4"/>
  <c r="P89" i="4"/>
  <c r="O89" i="4"/>
  <c r="N89" i="4"/>
  <c r="M89" i="4"/>
  <c r="L89" i="4"/>
  <c r="K89" i="4"/>
  <c r="J89" i="4"/>
  <c r="X88" i="4"/>
  <c r="W88" i="4"/>
  <c r="V88" i="4"/>
  <c r="U88" i="4"/>
  <c r="T88" i="4"/>
  <c r="S88" i="4"/>
  <c r="R88" i="4"/>
  <c r="Q88" i="4"/>
  <c r="P88" i="4"/>
  <c r="O88" i="4"/>
  <c r="N88" i="4"/>
  <c r="M88" i="4"/>
  <c r="L88" i="4"/>
  <c r="K88" i="4"/>
  <c r="J88" i="4"/>
  <c r="X87" i="4"/>
  <c r="W87" i="4"/>
  <c r="V87" i="4"/>
  <c r="U87" i="4"/>
  <c r="T87" i="4"/>
  <c r="S87" i="4"/>
  <c r="R87" i="4"/>
  <c r="AA87" i="4" s="1"/>
  <c r="Q87" i="4"/>
  <c r="P87" i="4"/>
  <c r="O87" i="4"/>
  <c r="N87" i="4"/>
  <c r="M87" i="4"/>
  <c r="L87" i="4"/>
  <c r="K87" i="4"/>
  <c r="J87" i="4"/>
  <c r="X86" i="4"/>
  <c r="W86" i="4"/>
  <c r="V86" i="4"/>
  <c r="U86" i="4"/>
  <c r="T86" i="4"/>
  <c r="S86" i="4"/>
  <c r="R86" i="4"/>
  <c r="AA86" i="4" s="1"/>
  <c r="Q86" i="4"/>
  <c r="P86" i="4"/>
  <c r="O86" i="4"/>
  <c r="Z86" i="4" s="1"/>
  <c r="N86" i="4"/>
  <c r="M86" i="4"/>
  <c r="L86" i="4"/>
  <c r="K86" i="4"/>
  <c r="J86" i="4"/>
  <c r="X85" i="4"/>
  <c r="W85" i="4"/>
  <c r="V85" i="4"/>
  <c r="U85" i="4"/>
  <c r="T85" i="4"/>
  <c r="S85" i="4"/>
  <c r="R85" i="4"/>
  <c r="Q85" i="4"/>
  <c r="P85" i="4"/>
  <c r="O85" i="4"/>
  <c r="N85" i="4"/>
  <c r="M85" i="4"/>
  <c r="L85" i="4"/>
  <c r="K85" i="4"/>
  <c r="J85" i="4"/>
  <c r="X84" i="4"/>
  <c r="W84" i="4"/>
  <c r="V84" i="4"/>
  <c r="U84" i="4"/>
  <c r="T84" i="4"/>
  <c r="S84" i="4"/>
  <c r="R84" i="4"/>
  <c r="Q84" i="4"/>
  <c r="P84" i="4"/>
  <c r="O84" i="4"/>
  <c r="N84" i="4"/>
  <c r="M84" i="4"/>
  <c r="L84" i="4"/>
  <c r="K84" i="4"/>
  <c r="J84" i="4"/>
  <c r="X83" i="4"/>
  <c r="W83" i="4"/>
  <c r="V83" i="4"/>
  <c r="U83" i="4"/>
  <c r="T83" i="4"/>
  <c r="S83" i="4"/>
  <c r="R83" i="4"/>
  <c r="Q83" i="4"/>
  <c r="P83" i="4"/>
  <c r="O83" i="4"/>
  <c r="N83" i="4"/>
  <c r="M83" i="4"/>
  <c r="L83" i="4"/>
  <c r="Y83" i="4" s="1"/>
  <c r="K83" i="4"/>
  <c r="J83" i="4"/>
  <c r="X82" i="4"/>
  <c r="W82" i="4"/>
  <c r="V82" i="4"/>
  <c r="U82" i="4"/>
  <c r="T82" i="4"/>
  <c r="S82" i="4"/>
  <c r="R82" i="4"/>
  <c r="Q82" i="4"/>
  <c r="P82" i="4"/>
  <c r="O82" i="4"/>
  <c r="N82" i="4"/>
  <c r="M82" i="4"/>
  <c r="L82" i="4"/>
  <c r="K82" i="4"/>
  <c r="J82" i="4"/>
  <c r="X81" i="4"/>
  <c r="W81" i="4"/>
  <c r="V81" i="4"/>
  <c r="U81" i="4"/>
  <c r="T81" i="4"/>
  <c r="S81" i="4"/>
  <c r="R81" i="4"/>
  <c r="AA81" i="4" s="1"/>
  <c r="Q81" i="4"/>
  <c r="P81" i="4"/>
  <c r="O81" i="4"/>
  <c r="N81" i="4"/>
  <c r="M81" i="4"/>
  <c r="L81" i="4"/>
  <c r="K81" i="4"/>
  <c r="J81" i="4"/>
  <c r="X80" i="4"/>
  <c r="W80" i="4"/>
  <c r="V80" i="4"/>
  <c r="U80" i="4"/>
  <c r="T80" i="4"/>
  <c r="S80" i="4"/>
  <c r="R80" i="4"/>
  <c r="Q80" i="4"/>
  <c r="P80" i="4"/>
  <c r="O80" i="4"/>
  <c r="N80" i="4"/>
  <c r="M80" i="4"/>
  <c r="L80" i="4"/>
  <c r="K80" i="4"/>
  <c r="J80" i="4"/>
  <c r="X79" i="4"/>
  <c r="W79" i="4"/>
  <c r="V79" i="4"/>
  <c r="U79" i="4"/>
  <c r="T79" i="4"/>
  <c r="S79" i="4"/>
  <c r="R79" i="4"/>
  <c r="Q79" i="4"/>
  <c r="P79" i="4"/>
  <c r="O79" i="4"/>
  <c r="N79" i="4"/>
  <c r="M79" i="4"/>
  <c r="L79" i="4"/>
  <c r="K79" i="4"/>
  <c r="J79" i="4"/>
  <c r="X78" i="4"/>
  <c r="W78" i="4"/>
  <c r="V78" i="4"/>
  <c r="U78" i="4"/>
  <c r="T78" i="4"/>
  <c r="S78" i="4"/>
  <c r="R78" i="4"/>
  <c r="Q78" i="4"/>
  <c r="P78" i="4"/>
  <c r="O78" i="4"/>
  <c r="N78" i="4"/>
  <c r="M78" i="4"/>
  <c r="L78" i="4"/>
  <c r="K78" i="4"/>
  <c r="J78" i="4"/>
  <c r="X77" i="4"/>
  <c r="W77" i="4"/>
  <c r="V77" i="4"/>
  <c r="U77" i="4"/>
  <c r="T77" i="4"/>
  <c r="S77" i="4"/>
  <c r="R77" i="4"/>
  <c r="AA77" i="4" s="1"/>
  <c r="Q77" i="4"/>
  <c r="P77" i="4"/>
  <c r="O77" i="4"/>
  <c r="N77" i="4"/>
  <c r="M77" i="4"/>
  <c r="L77" i="4"/>
  <c r="K77" i="4"/>
  <c r="J77" i="4"/>
  <c r="X76" i="4"/>
  <c r="W76" i="4"/>
  <c r="V76" i="4"/>
  <c r="U76" i="4"/>
  <c r="T76" i="4"/>
  <c r="S76" i="4"/>
  <c r="R76" i="4"/>
  <c r="Q76" i="4"/>
  <c r="P76" i="4"/>
  <c r="O76" i="4"/>
  <c r="N76" i="4"/>
  <c r="M76" i="4"/>
  <c r="L76" i="4"/>
  <c r="K76" i="4"/>
  <c r="J76" i="4"/>
  <c r="X75" i="4"/>
  <c r="W75" i="4"/>
  <c r="V75" i="4"/>
  <c r="U75" i="4"/>
  <c r="T75" i="4"/>
  <c r="S75" i="4"/>
  <c r="R75" i="4"/>
  <c r="Q75" i="4"/>
  <c r="P75" i="4"/>
  <c r="O75" i="4"/>
  <c r="N75" i="4"/>
  <c r="M75" i="4"/>
  <c r="L75" i="4"/>
  <c r="K75" i="4"/>
  <c r="J75" i="4"/>
  <c r="X74" i="4"/>
  <c r="W74" i="4"/>
  <c r="V74" i="4"/>
  <c r="U74" i="4"/>
  <c r="T74" i="4"/>
  <c r="S74" i="4"/>
  <c r="R74" i="4"/>
  <c r="AA74" i="4" s="1"/>
  <c r="Q74" i="4"/>
  <c r="P74" i="4"/>
  <c r="O74" i="4"/>
  <c r="N74" i="4"/>
  <c r="M74" i="4"/>
  <c r="L74" i="4"/>
  <c r="K74" i="4"/>
  <c r="J74" i="4"/>
  <c r="X73" i="4"/>
  <c r="W73" i="4"/>
  <c r="V73" i="4"/>
  <c r="U73" i="4"/>
  <c r="T73" i="4"/>
  <c r="S73" i="4"/>
  <c r="R73" i="4"/>
  <c r="Q73" i="4"/>
  <c r="P73" i="4"/>
  <c r="O73" i="4"/>
  <c r="N73" i="4"/>
  <c r="M73" i="4"/>
  <c r="L73" i="4"/>
  <c r="K73" i="4"/>
  <c r="J73" i="4"/>
  <c r="X72" i="4"/>
  <c r="W72" i="4"/>
  <c r="V72" i="4"/>
  <c r="U72" i="4"/>
  <c r="T72" i="4"/>
  <c r="S72" i="4"/>
  <c r="R72" i="4"/>
  <c r="Q72" i="4"/>
  <c r="P72" i="4"/>
  <c r="O72" i="4"/>
  <c r="N72" i="4"/>
  <c r="M72" i="4"/>
  <c r="L72" i="4"/>
  <c r="K72" i="4"/>
  <c r="J72" i="4"/>
  <c r="X71" i="4"/>
  <c r="W71" i="4"/>
  <c r="V71" i="4"/>
  <c r="U71" i="4"/>
  <c r="T71" i="4"/>
  <c r="S71" i="4"/>
  <c r="R71" i="4"/>
  <c r="Q71" i="4"/>
  <c r="P71" i="4"/>
  <c r="O71" i="4"/>
  <c r="N71" i="4"/>
  <c r="M71" i="4"/>
  <c r="L71" i="4"/>
  <c r="K71" i="4"/>
  <c r="J71" i="4"/>
  <c r="X70" i="4"/>
  <c r="W70" i="4"/>
  <c r="V70" i="4"/>
  <c r="U70" i="4"/>
  <c r="T70" i="4"/>
  <c r="S70" i="4"/>
  <c r="R70" i="4"/>
  <c r="Q70" i="4"/>
  <c r="P70" i="4"/>
  <c r="O70" i="4"/>
  <c r="N70" i="4"/>
  <c r="M70" i="4"/>
  <c r="L70" i="4"/>
  <c r="K70" i="4"/>
  <c r="J70" i="4"/>
  <c r="X69" i="4"/>
  <c r="W69" i="4"/>
  <c r="V69" i="4"/>
  <c r="U69" i="4"/>
  <c r="T69" i="4"/>
  <c r="S69" i="4"/>
  <c r="R69" i="4"/>
  <c r="AA69" i="4" s="1"/>
  <c r="Q69" i="4"/>
  <c r="P69" i="4"/>
  <c r="O69" i="4"/>
  <c r="N69" i="4"/>
  <c r="M69" i="4"/>
  <c r="L69" i="4"/>
  <c r="K69" i="4"/>
  <c r="J69" i="4"/>
  <c r="X68" i="4"/>
  <c r="W68" i="4"/>
  <c r="V68" i="4"/>
  <c r="U68" i="4"/>
  <c r="T68" i="4"/>
  <c r="S68" i="4"/>
  <c r="R68" i="4"/>
  <c r="Q68" i="4"/>
  <c r="P68" i="4"/>
  <c r="O68" i="4"/>
  <c r="N68" i="4"/>
  <c r="M68" i="4"/>
  <c r="L68" i="4"/>
  <c r="K68" i="4"/>
  <c r="J68" i="4"/>
  <c r="X67" i="4"/>
  <c r="W67" i="4"/>
  <c r="V67" i="4"/>
  <c r="U67" i="4"/>
  <c r="T67" i="4"/>
  <c r="S67" i="4"/>
  <c r="R67" i="4"/>
  <c r="Q67" i="4"/>
  <c r="P67" i="4"/>
  <c r="O67" i="4"/>
  <c r="N67" i="4"/>
  <c r="M67" i="4"/>
  <c r="L67" i="4"/>
  <c r="K67" i="4"/>
  <c r="J67" i="4"/>
  <c r="X66" i="4"/>
  <c r="W66" i="4"/>
  <c r="V66" i="4"/>
  <c r="U66" i="4"/>
  <c r="T66" i="4"/>
  <c r="S66" i="4"/>
  <c r="R66" i="4"/>
  <c r="Q66" i="4"/>
  <c r="P66" i="4"/>
  <c r="O66" i="4"/>
  <c r="N66" i="4"/>
  <c r="M66" i="4"/>
  <c r="L66" i="4"/>
  <c r="K66" i="4"/>
  <c r="J66" i="4"/>
  <c r="X65" i="4"/>
  <c r="W65" i="4"/>
  <c r="V65" i="4"/>
  <c r="U65" i="4"/>
  <c r="T65" i="4"/>
  <c r="S65" i="4"/>
  <c r="R65" i="4"/>
  <c r="AA65" i="4" s="1"/>
  <c r="Q65" i="4"/>
  <c r="P65" i="4"/>
  <c r="O65" i="4"/>
  <c r="N65" i="4"/>
  <c r="M65" i="4"/>
  <c r="L65" i="4"/>
  <c r="K65" i="4"/>
  <c r="J65" i="4"/>
  <c r="X64" i="4"/>
  <c r="W64" i="4"/>
  <c r="V64" i="4"/>
  <c r="U64" i="4"/>
  <c r="T64" i="4"/>
  <c r="S64" i="4"/>
  <c r="R64" i="4"/>
  <c r="Q64" i="4"/>
  <c r="P64" i="4"/>
  <c r="O64" i="4"/>
  <c r="N64" i="4"/>
  <c r="M64" i="4"/>
  <c r="L64" i="4"/>
  <c r="K64" i="4"/>
  <c r="J64" i="4"/>
  <c r="X63" i="4"/>
  <c r="W63" i="4"/>
  <c r="V63" i="4"/>
  <c r="U63" i="4"/>
  <c r="T63" i="4"/>
  <c r="S63" i="4"/>
  <c r="R63" i="4"/>
  <c r="Q63" i="4"/>
  <c r="P63" i="4"/>
  <c r="O63" i="4"/>
  <c r="N63" i="4"/>
  <c r="M63" i="4"/>
  <c r="L63" i="4"/>
  <c r="K63" i="4"/>
  <c r="J63" i="4"/>
  <c r="X62" i="4"/>
  <c r="W62" i="4"/>
  <c r="V62" i="4"/>
  <c r="U62" i="4"/>
  <c r="T62" i="4"/>
  <c r="S62" i="4"/>
  <c r="R62" i="4"/>
  <c r="Q62" i="4"/>
  <c r="P62" i="4"/>
  <c r="O62" i="4"/>
  <c r="N62" i="4"/>
  <c r="M62" i="4"/>
  <c r="L62" i="4"/>
  <c r="K62" i="4"/>
  <c r="J62" i="4"/>
  <c r="X61" i="4"/>
  <c r="W61" i="4"/>
  <c r="V61" i="4"/>
  <c r="U61" i="4"/>
  <c r="T61" i="4"/>
  <c r="S61" i="4"/>
  <c r="R61" i="4"/>
  <c r="Q61" i="4"/>
  <c r="P61" i="4"/>
  <c r="O61" i="4"/>
  <c r="N61" i="4"/>
  <c r="M61" i="4"/>
  <c r="L61" i="4"/>
  <c r="K61" i="4"/>
  <c r="J61" i="4"/>
  <c r="X60" i="4"/>
  <c r="W60" i="4"/>
  <c r="V60" i="4"/>
  <c r="U60" i="4"/>
  <c r="T60" i="4"/>
  <c r="S60" i="4"/>
  <c r="R60" i="4"/>
  <c r="Q60" i="4"/>
  <c r="P60" i="4"/>
  <c r="O60" i="4"/>
  <c r="N60" i="4"/>
  <c r="M60" i="4"/>
  <c r="L60" i="4"/>
  <c r="K60" i="4"/>
  <c r="J60" i="4"/>
  <c r="X59" i="4"/>
  <c r="W59" i="4"/>
  <c r="V59" i="4"/>
  <c r="U59" i="4"/>
  <c r="T59" i="4"/>
  <c r="S59" i="4"/>
  <c r="R59" i="4"/>
  <c r="Q59" i="4"/>
  <c r="P59" i="4"/>
  <c r="O59" i="4"/>
  <c r="N59" i="4"/>
  <c r="M59" i="4"/>
  <c r="L59" i="4"/>
  <c r="K59" i="4"/>
  <c r="J59" i="4"/>
  <c r="X58" i="4"/>
  <c r="W58" i="4"/>
  <c r="V58" i="4"/>
  <c r="U58" i="4"/>
  <c r="T58" i="4"/>
  <c r="S58" i="4"/>
  <c r="R58" i="4"/>
  <c r="Q58" i="4"/>
  <c r="P58" i="4"/>
  <c r="O58" i="4"/>
  <c r="N58" i="4"/>
  <c r="M58" i="4"/>
  <c r="L58" i="4"/>
  <c r="K58" i="4"/>
  <c r="J58" i="4"/>
  <c r="X57" i="4"/>
  <c r="W57" i="4"/>
  <c r="V57" i="4"/>
  <c r="U57" i="4"/>
  <c r="T57" i="4"/>
  <c r="S57" i="4"/>
  <c r="R57" i="4"/>
  <c r="Q57" i="4"/>
  <c r="P57" i="4"/>
  <c r="O57" i="4"/>
  <c r="N57" i="4"/>
  <c r="M57" i="4"/>
  <c r="L57" i="4"/>
  <c r="K57" i="4"/>
  <c r="J57" i="4"/>
  <c r="X56" i="4"/>
  <c r="W56" i="4"/>
  <c r="V56" i="4"/>
  <c r="U56" i="4"/>
  <c r="T56" i="4"/>
  <c r="AB56" i="4" s="1"/>
  <c r="S56" i="4"/>
  <c r="R56" i="4"/>
  <c r="AA56" i="4" s="1"/>
  <c r="Q56" i="4"/>
  <c r="P56" i="4"/>
  <c r="O56" i="4"/>
  <c r="N56" i="4"/>
  <c r="M56" i="4"/>
  <c r="L56" i="4"/>
  <c r="K56" i="4"/>
  <c r="J56" i="4"/>
  <c r="X55" i="4"/>
  <c r="W55" i="4"/>
  <c r="V55" i="4"/>
  <c r="U55" i="4"/>
  <c r="T55" i="4"/>
  <c r="S55" i="4"/>
  <c r="R55" i="4"/>
  <c r="Q55" i="4"/>
  <c r="AB55" i="4" s="1"/>
  <c r="P55" i="4"/>
  <c r="O55" i="4"/>
  <c r="N55" i="4"/>
  <c r="M55" i="4"/>
  <c r="L55" i="4"/>
  <c r="K55" i="4"/>
  <c r="J55" i="4"/>
  <c r="X54" i="4"/>
  <c r="W54" i="4"/>
  <c r="V54" i="4"/>
  <c r="U54" i="4"/>
  <c r="T54" i="4"/>
  <c r="S54" i="4"/>
  <c r="R54" i="4"/>
  <c r="Q54" i="4"/>
  <c r="P54" i="4"/>
  <c r="O54" i="4"/>
  <c r="N54" i="4"/>
  <c r="M54" i="4"/>
  <c r="L54" i="4"/>
  <c r="K54" i="4"/>
  <c r="J54" i="4"/>
  <c r="X53" i="4"/>
  <c r="W53" i="4"/>
  <c r="V53" i="4"/>
  <c r="U53" i="4"/>
  <c r="T53" i="4"/>
  <c r="S53" i="4"/>
  <c r="R53" i="4"/>
  <c r="Q53" i="4"/>
  <c r="AB53" i="4" s="1"/>
  <c r="P53" i="4"/>
  <c r="O53" i="4"/>
  <c r="N53" i="4"/>
  <c r="M53" i="4"/>
  <c r="L53" i="4"/>
  <c r="K53" i="4"/>
  <c r="J53" i="4"/>
  <c r="X52" i="4"/>
  <c r="W52" i="4"/>
  <c r="V52" i="4"/>
  <c r="U52" i="4"/>
  <c r="T52" i="4"/>
  <c r="S52" i="4"/>
  <c r="R52" i="4"/>
  <c r="AA52" i="4" s="1"/>
  <c r="Q52" i="4"/>
  <c r="P52" i="4"/>
  <c r="O52" i="4"/>
  <c r="N52" i="4"/>
  <c r="M52" i="4"/>
  <c r="L52" i="4"/>
  <c r="K52" i="4"/>
  <c r="J52" i="4"/>
  <c r="X51" i="4"/>
  <c r="W51" i="4"/>
  <c r="V51" i="4"/>
  <c r="U51" i="4"/>
  <c r="T51" i="4"/>
  <c r="S51" i="4"/>
  <c r="R51" i="4"/>
  <c r="AA51" i="4" s="1"/>
  <c r="Q51" i="4"/>
  <c r="P51" i="4"/>
  <c r="O51" i="4"/>
  <c r="N51" i="4"/>
  <c r="M51" i="4"/>
  <c r="L51" i="4"/>
  <c r="Y51" i="4" s="1"/>
  <c r="K51" i="4"/>
  <c r="J51" i="4"/>
  <c r="X50" i="4"/>
  <c r="W50" i="4"/>
  <c r="V50" i="4"/>
  <c r="Y50" i="4" s="1"/>
  <c r="U50" i="4"/>
  <c r="T50" i="4"/>
  <c r="S50" i="4"/>
  <c r="R50" i="4"/>
  <c r="Q50" i="4"/>
  <c r="P50" i="4"/>
  <c r="O50" i="4"/>
  <c r="N50" i="4"/>
  <c r="M50" i="4"/>
  <c r="L50" i="4"/>
  <c r="K50" i="4"/>
  <c r="J50" i="4"/>
  <c r="X49" i="4"/>
  <c r="W49" i="4"/>
  <c r="V49" i="4"/>
  <c r="U49" i="4"/>
  <c r="T49" i="4"/>
  <c r="S49" i="4"/>
  <c r="R49" i="4"/>
  <c r="Q49" i="4"/>
  <c r="P49" i="4"/>
  <c r="O49" i="4"/>
  <c r="N49" i="4"/>
  <c r="M49" i="4"/>
  <c r="L49" i="4"/>
  <c r="K49" i="4"/>
  <c r="J49" i="4"/>
  <c r="X48" i="4"/>
  <c r="W48" i="4"/>
  <c r="V48" i="4"/>
  <c r="U48" i="4"/>
  <c r="T48" i="4"/>
  <c r="AB48" i="4" s="1"/>
  <c r="S48" i="4"/>
  <c r="R48" i="4"/>
  <c r="AA48" i="4" s="1"/>
  <c r="Q48" i="4"/>
  <c r="P48" i="4"/>
  <c r="O48" i="4"/>
  <c r="N48" i="4"/>
  <c r="M48" i="4"/>
  <c r="L48" i="4"/>
  <c r="K48" i="4"/>
  <c r="J48" i="4"/>
  <c r="X47" i="4"/>
  <c r="W47" i="4"/>
  <c r="V47" i="4"/>
  <c r="U47" i="4"/>
  <c r="T47" i="4"/>
  <c r="S47" i="4"/>
  <c r="R47" i="4"/>
  <c r="Q47" i="4"/>
  <c r="P47" i="4"/>
  <c r="O47" i="4"/>
  <c r="N47" i="4"/>
  <c r="M47" i="4"/>
  <c r="L47" i="4"/>
  <c r="K47" i="4"/>
  <c r="J47" i="4"/>
  <c r="X46" i="4"/>
  <c r="W46" i="4"/>
  <c r="V46" i="4"/>
  <c r="U46" i="4"/>
  <c r="T46" i="4"/>
  <c r="S46" i="4"/>
  <c r="R46" i="4"/>
  <c r="Q46" i="4"/>
  <c r="P46" i="4"/>
  <c r="O46" i="4"/>
  <c r="N46" i="4"/>
  <c r="M46" i="4"/>
  <c r="L46" i="4"/>
  <c r="K46" i="4"/>
  <c r="J46" i="4"/>
  <c r="X45" i="4"/>
  <c r="W45" i="4"/>
  <c r="V45" i="4"/>
  <c r="U45" i="4"/>
  <c r="T45" i="4"/>
  <c r="S45" i="4"/>
  <c r="R45" i="4"/>
  <c r="Q45" i="4"/>
  <c r="P45" i="4"/>
  <c r="O45" i="4"/>
  <c r="N45" i="4"/>
  <c r="M45" i="4"/>
  <c r="L45" i="4"/>
  <c r="K45" i="4"/>
  <c r="J45" i="4"/>
  <c r="X44" i="4"/>
  <c r="W44" i="4"/>
  <c r="V44" i="4"/>
  <c r="U44" i="4"/>
  <c r="T44" i="4"/>
  <c r="S44" i="4"/>
  <c r="R44" i="4"/>
  <c r="Q44" i="4"/>
  <c r="P44" i="4"/>
  <c r="O44" i="4"/>
  <c r="N44" i="4"/>
  <c r="M44" i="4"/>
  <c r="L44" i="4"/>
  <c r="K44" i="4"/>
  <c r="J44" i="4"/>
  <c r="X43" i="4"/>
  <c r="W43" i="4"/>
  <c r="V43" i="4"/>
  <c r="U43" i="4"/>
  <c r="T43" i="4"/>
  <c r="S43" i="4"/>
  <c r="R43" i="4"/>
  <c r="Q43" i="4"/>
  <c r="P43" i="4"/>
  <c r="O43" i="4"/>
  <c r="N43" i="4"/>
  <c r="M43" i="4"/>
  <c r="L43" i="4"/>
  <c r="K43" i="4"/>
  <c r="J43" i="4"/>
  <c r="X42" i="4"/>
  <c r="W42" i="4"/>
  <c r="V42" i="4"/>
  <c r="U42" i="4"/>
  <c r="T42" i="4"/>
  <c r="S42" i="4"/>
  <c r="R42" i="4"/>
  <c r="Q42" i="4"/>
  <c r="P42" i="4"/>
  <c r="O42" i="4"/>
  <c r="N42" i="4"/>
  <c r="M42" i="4"/>
  <c r="L42" i="4"/>
  <c r="K42" i="4"/>
  <c r="J42" i="4"/>
  <c r="X41" i="4"/>
  <c r="W41" i="4"/>
  <c r="V41" i="4"/>
  <c r="U41" i="4"/>
  <c r="T41" i="4"/>
  <c r="S41" i="4"/>
  <c r="R41" i="4"/>
  <c r="Q41" i="4"/>
  <c r="P41" i="4"/>
  <c r="O41" i="4"/>
  <c r="N41" i="4"/>
  <c r="M41" i="4"/>
  <c r="L41" i="4"/>
  <c r="K41" i="4"/>
  <c r="J41" i="4"/>
  <c r="X40" i="4"/>
  <c r="W40" i="4"/>
  <c r="V40" i="4"/>
  <c r="U40" i="4"/>
  <c r="T40" i="4"/>
  <c r="S40" i="4"/>
  <c r="R40" i="4"/>
  <c r="AA40" i="4" s="1"/>
  <c r="Q40" i="4"/>
  <c r="P40" i="4"/>
  <c r="O40" i="4"/>
  <c r="N40" i="4"/>
  <c r="M40" i="4"/>
  <c r="L40" i="4"/>
  <c r="K40" i="4"/>
  <c r="J40" i="4"/>
  <c r="X39" i="4"/>
  <c r="W39" i="4"/>
  <c r="V39" i="4"/>
  <c r="U39" i="4"/>
  <c r="T39" i="4"/>
  <c r="S39" i="4"/>
  <c r="R39" i="4"/>
  <c r="Q39" i="4"/>
  <c r="P39" i="4"/>
  <c r="O39" i="4"/>
  <c r="N39" i="4"/>
  <c r="M39" i="4"/>
  <c r="L39" i="4"/>
  <c r="K39" i="4"/>
  <c r="J39" i="4"/>
  <c r="X38" i="4"/>
  <c r="W38" i="4"/>
  <c r="V38" i="4"/>
  <c r="U38" i="4"/>
  <c r="T38" i="4"/>
  <c r="S38" i="4"/>
  <c r="R38" i="4"/>
  <c r="Q38" i="4"/>
  <c r="P38" i="4"/>
  <c r="O38" i="4"/>
  <c r="N38" i="4"/>
  <c r="M38" i="4"/>
  <c r="L38" i="4"/>
  <c r="K38" i="4"/>
  <c r="J38" i="4"/>
  <c r="X37" i="4"/>
  <c r="W37" i="4"/>
  <c r="V37" i="4"/>
  <c r="U37" i="4"/>
  <c r="T37" i="4"/>
  <c r="S37" i="4"/>
  <c r="R37" i="4"/>
  <c r="Q37" i="4"/>
  <c r="AB37" i="4" s="1"/>
  <c r="P37" i="4"/>
  <c r="O37" i="4"/>
  <c r="N37" i="4"/>
  <c r="M37" i="4"/>
  <c r="L37" i="4"/>
  <c r="K37" i="4"/>
  <c r="J37" i="4"/>
  <c r="X36" i="4"/>
  <c r="W36" i="4"/>
  <c r="V36" i="4"/>
  <c r="U36" i="4"/>
  <c r="T36" i="4"/>
  <c r="S36" i="4"/>
  <c r="R36" i="4"/>
  <c r="AA36" i="4" s="1"/>
  <c r="Q36" i="4"/>
  <c r="P36" i="4"/>
  <c r="O36" i="4"/>
  <c r="N36" i="4"/>
  <c r="M36" i="4"/>
  <c r="L36" i="4"/>
  <c r="K36" i="4"/>
  <c r="J36" i="4"/>
  <c r="X35" i="4"/>
  <c r="W35" i="4"/>
  <c r="V35" i="4"/>
  <c r="U35" i="4"/>
  <c r="T35" i="4"/>
  <c r="S35" i="4"/>
  <c r="R35" i="4"/>
  <c r="Q35" i="4"/>
  <c r="P35" i="4"/>
  <c r="O35" i="4"/>
  <c r="N35" i="4"/>
  <c r="M35" i="4"/>
  <c r="L35" i="4"/>
  <c r="Y35" i="4" s="1"/>
  <c r="K35" i="4"/>
  <c r="J35" i="4"/>
  <c r="X34" i="4"/>
  <c r="W34" i="4"/>
  <c r="V34" i="4"/>
  <c r="U34" i="4"/>
  <c r="T34" i="4"/>
  <c r="S34" i="4"/>
  <c r="R34" i="4"/>
  <c r="Q34" i="4"/>
  <c r="P34" i="4"/>
  <c r="O34" i="4"/>
  <c r="N34" i="4"/>
  <c r="M34" i="4"/>
  <c r="L34" i="4"/>
  <c r="K34" i="4"/>
  <c r="J34" i="4"/>
  <c r="X33" i="4"/>
  <c r="W33" i="4"/>
  <c r="V33" i="4"/>
  <c r="U33" i="4"/>
  <c r="T33" i="4"/>
  <c r="S33" i="4"/>
  <c r="R33" i="4"/>
  <c r="Q33" i="4"/>
  <c r="AA33" i="4" s="1"/>
  <c r="P33" i="4"/>
  <c r="O33" i="4"/>
  <c r="N33" i="4"/>
  <c r="M33" i="4"/>
  <c r="L33" i="4"/>
  <c r="K33" i="4"/>
  <c r="J33" i="4"/>
  <c r="X32" i="4"/>
  <c r="W32" i="4"/>
  <c r="V32" i="4"/>
  <c r="U32" i="4"/>
  <c r="T32" i="4"/>
  <c r="S32" i="4"/>
  <c r="R32" i="4"/>
  <c r="AA32" i="4" s="1"/>
  <c r="Q32" i="4"/>
  <c r="P32" i="4"/>
  <c r="O32" i="4"/>
  <c r="N32" i="4"/>
  <c r="M32" i="4"/>
  <c r="L32" i="4"/>
  <c r="K32" i="4"/>
  <c r="J32" i="4"/>
  <c r="X31" i="4"/>
  <c r="W31" i="4"/>
  <c r="V31" i="4"/>
  <c r="U31" i="4"/>
  <c r="T31" i="4"/>
  <c r="S31" i="4"/>
  <c r="R31" i="4"/>
  <c r="Q31" i="4"/>
  <c r="P31" i="4"/>
  <c r="O31" i="4"/>
  <c r="N31" i="4"/>
  <c r="M31" i="4"/>
  <c r="L31" i="4"/>
  <c r="K31" i="4"/>
  <c r="J31" i="4"/>
  <c r="X30" i="4"/>
  <c r="W30" i="4"/>
  <c r="V30" i="4"/>
  <c r="U30" i="4"/>
  <c r="T30" i="4"/>
  <c r="S30" i="4"/>
  <c r="R30" i="4"/>
  <c r="Q30" i="4"/>
  <c r="P30" i="4"/>
  <c r="O30" i="4"/>
  <c r="N30" i="4"/>
  <c r="M30" i="4"/>
  <c r="L30" i="4"/>
  <c r="K30" i="4"/>
  <c r="J30" i="4"/>
  <c r="X29" i="4"/>
  <c r="W29" i="4"/>
  <c r="V29" i="4"/>
  <c r="U29" i="4"/>
  <c r="T29" i="4"/>
  <c r="S29" i="4"/>
  <c r="R29" i="4"/>
  <c r="AA29" i="4" s="1"/>
  <c r="Q29" i="4"/>
  <c r="P29" i="4"/>
  <c r="O29" i="4"/>
  <c r="N29" i="4"/>
  <c r="M29" i="4"/>
  <c r="L29" i="4"/>
  <c r="K29" i="4"/>
  <c r="J29" i="4"/>
  <c r="X28" i="4"/>
  <c r="W28" i="4"/>
  <c r="V28" i="4"/>
  <c r="U28" i="4"/>
  <c r="T28" i="4"/>
  <c r="S28" i="4"/>
  <c r="R28" i="4"/>
  <c r="Q28" i="4"/>
  <c r="P28" i="4"/>
  <c r="O28" i="4"/>
  <c r="N28" i="4"/>
  <c r="M28" i="4"/>
  <c r="L28" i="4"/>
  <c r="K28" i="4"/>
  <c r="J28" i="4"/>
  <c r="X27" i="4"/>
  <c r="W27" i="4"/>
  <c r="V27" i="4"/>
  <c r="U27" i="4"/>
  <c r="T27" i="4"/>
  <c r="S27" i="4"/>
  <c r="R27" i="4"/>
  <c r="Q27" i="4"/>
  <c r="P27" i="4"/>
  <c r="O27" i="4"/>
  <c r="N27" i="4"/>
  <c r="M27" i="4"/>
  <c r="L27" i="4"/>
  <c r="K27" i="4"/>
  <c r="J27" i="4"/>
  <c r="X26" i="4"/>
  <c r="W26" i="4"/>
  <c r="V26" i="4"/>
  <c r="Y26" i="4" s="1"/>
  <c r="U26" i="4"/>
  <c r="T26" i="4"/>
  <c r="S26" i="4"/>
  <c r="R26" i="4"/>
  <c r="Q26" i="4"/>
  <c r="P26" i="4"/>
  <c r="O26" i="4"/>
  <c r="N26" i="4"/>
  <c r="M26" i="4"/>
  <c r="L26" i="4"/>
  <c r="K26" i="4"/>
  <c r="J26" i="4"/>
  <c r="X25" i="4"/>
  <c r="W25" i="4"/>
  <c r="V25" i="4"/>
  <c r="U25" i="4"/>
  <c r="T25" i="4"/>
  <c r="S25" i="4"/>
  <c r="R25" i="4"/>
  <c r="Q25" i="4"/>
  <c r="AA25" i="4" s="1"/>
  <c r="P25" i="4"/>
  <c r="O25" i="4"/>
  <c r="N25" i="4"/>
  <c r="M25" i="4"/>
  <c r="L25" i="4"/>
  <c r="K25" i="4"/>
  <c r="J25" i="4"/>
  <c r="X24" i="4"/>
  <c r="W24" i="4"/>
  <c r="V24" i="4"/>
  <c r="U24" i="4"/>
  <c r="T24" i="4"/>
  <c r="S24" i="4"/>
  <c r="R24" i="4"/>
  <c r="Q24" i="4"/>
  <c r="P24" i="4"/>
  <c r="O24" i="4"/>
  <c r="N24" i="4"/>
  <c r="M24" i="4"/>
  <c r="L24" i="4"/>
  <c r="K24" i="4"/>
  <c r="J24" i="4"/>
  <c r="X23" i="4"/>
  <c r="W23" i="4"/>
  <c r="V23" i="4"/>
  <c r="U23" i="4"/>
  <c r="T23" i="4"/>
  <c r="S23" i="4"/>
  <c r="R23" i="4"/>
  <c r="Q23" i="4"/>
  <c r="AA23" i="4" s="1"/>
  <c r="P23" i="4"/>
  <c r="O23" i="4"/>
  <c r="N23" i="4"/>
  <c r="M23" i="4"/>
  <c r="L23" i="4"/>
  <c r="K23" i="4"/>
  <c r="J23" i="4"/>
  <c r="X22" i="4"/>
  <c r="W22" i="4"/>
  <c r="V22" i="4"/>
  <c r="U22" i="4"/>
  <c r="T22" i="4"/>
  <c r="S22" i="4"/>
  <c r="R22" i="4"/>
  <c r="Q22" i="4"/>
  <c r="P22" i="4"/>
  <c r="O22" i="4"/>
  <c r="Z22" i="4" s="1"/>
  <c r="N22" i="4"/>
  <c r="M22" i="4"/>
  <c r="L22" i="4"/>
  <c r="K22" i="4"/>
  <c r="J22" i="4"/>
  <c r="X21" i="4"/>
  <c r="W21" i="4"/>
  <c r="V21" i="4"/>
  <c r="U21" i="4"/>
  <c r="T21" i="4"/>
  <c r="S21" i="4"/>
  <c r="R21" i="4"/>
  <c r="Q21" i="4"/>
  <c r="P21" i="4"/>
  <c r="O21" i="4"/>
  <c r="N21" i="4"/>
  <c r="M21" i="4"/>
  <c r="L21" i="4"/>
  <c r="K21" i="4"/>
  <c r="J21" i="4"/>
  <c r="X20" i="4"/>
  <c r="W20" i="4"/>
  <c r="V20" i="4"/>
  <c r="U20" i="4"/>
  <c r="T20" i="4"/>
  <c r="S20" i="4"/>
  <c r="R20" i="4"/>
  <c r="Q20" i="4"/>
  <c r="P20" i="4"/>
  <c r="O20" i="4"/>
  <c r="N20" i="4"/>
  <c r="M20" i="4"/>
  <c r="L20" i="4"/>
  <c r="K20" i="4"/>
  <c r="J20" i="4"/>
  <c r="X19" i="4"/>
  <c r="W19" i="4"/>
  <c r="V19" i="4"/>
  <c r="U19" i="4"/>
  <c r="T19" i="4"/>
  <c r="S19" i="4"/>
  <c r="R19" i="4"/>
  <c r="AA19" i="4" s="1"/>
  <c r="Q19" i="4"/>
  <c r="P19" i="4"/>
  <c r="O19" i="4"/>
  <c r="N19" i="4"/>
  <c r="M19" i="4"/>
  <c r="L19" i="4"/>
  <c r="K19" i="4"/>
  <c r="J19" i="4"/>
  <c r="X18" i="4"/>
  <c r="W18" i="4"/>
  <c r="V18" i="4"/>
  <c r="U18" i="4"/>
  <c r="T18" i="4"/>
  <c r="S18" i="4"/>
  <c r="R18" i="4"/>
  <c r="Q18" i="4"/>
  <c r="P18" i="4"/>
  <c r="O18" i="4"/>
  <c r="N18" i="4"/>
  <c r="M18" i="4"/>
  <c r="L18" i="4"/>
  <c r="K18" i="4"/>
  <c r="J18" i="4"/>
  <c r="X17" i="4"/>
  <c r="W17" i="4"/>
  <c r="W8" i="4" s="1"/>
  <c r="V17" i="4"/>
  <c r="U17" i="4"/>
  <c r="T17" i="4"/>
  <c r="S17" i="4"/>
  <c r="R17" i="4"/>
  <c r="Q17" i="4"/>
  <c r="P17" i="4"/>
  <c r="O17" i="4"/>
  <c r="N17" i="4"/>
  <c r="M17" i="4"/>
  <c r="L17" i="4"/>
  <c r="K17" i="4"/>
  <c r="J17" i="4"/>
  <c r="X16" i="4"/>
  <c r="W16" i="4"/>
  <c r="V16" i="4"/>
  <c r="U16" i="4"/>
  <c r="T16" i="4"/>
  <c r="S16" i="4"/>
  <c r="R16" i="4"/>
  <c r="Q16" i="4"/>
  <c r="P16" i="4"/>
  <c r="O16" i="4"/>
  <c r="N16" i="4"/>
  <c r="M16" i="4"/>
  <c r="L16" i="4"/>
  <c r="K16" i="4"/>
  <c r="J16" i="4"/>
  <c r="X15" i="4"/>
  <c r="W15" i="4"/>
  <c r="V15" i="4"/>
  <c r="U15" i="4"/>
  <c r="T15" i="4"/>
  <c r="S15" i="4"/>
  <c r="R15" i="4"/>
  <c r="Q15" i="4"/>
  <c r="P15" i="4"/>
  <c r="O15" i="4"/>
  <c r="N15" i="4"/>
  <c r="M15" i="4"/>
  <c r="L15" i="4"/>
  <c r="K15" i="4"/>
  <c r="J15" i="4"/>
  <c r="X14" i="4"/>
  <c r="W14" i="4"/>
  <c r="V14" i="4"/>
  <c r="U14" i="4"/>
  <c r="T14" i="4"/>
  <c r="S14" i="4"/>
  <c r="R14" i="4"/>
  <c r="Q14" i="4"/>
  <c r="P14" i="4"/>
  <c r="O14" i="4"/>
  <c r="N14" i="4"/>
  <c r="N7" i="4" s="1"/>
  <c r="M14" i="4"/>
  <c r="L14" i="4"/>
  <c r="K14" i="4"/>
  <c r="J14" i="4"/>
  <c r="X13" i="4"/>
  <c r="W13" i="4"/>
  <c r="V13" i="4"/>
  <c r="U13" i="4"/>
  <c r="T13" i="4"/>
  <c r="S13" i="4"/>
  <c r="R13" i="4"/>
  <c r="Q13" i="4"/>
  <c r="P13" i="4"/>
  <c r="O13" i="4"/>
  <c r="N13" i="4"/>
  <c r="M13" i="4"/>
  <c r="L13" i="4"/>
  <c r="K13" i="4"/>
  <c r="J13" i="4"/>
  <c r="X12" i="4"/>
  <c r="W12" i="4"/>
  <c r="V12" i="4"/>
  <c r="U12" i="4"/>
  <c r="T12" i="4"/>
  <c r="S12" i="4"/>
  <c r="R12" i="4"/>
  <c r="Q12" i="4"/>
  <c r="P12" i="4"/>
  <c r="O12" i="4"/>
  <c r="N12" i="4"/>
  <c r="N8" i="4" s="1"/>
  <c r="M12" i="4"/>
  <c r="L12" i="4"/>
  <c r="K12" i="4"/>
  <c r="J12" i="4"/>
  <c r="X11" i="4"/>
  <c r="W11" i="4"/>
  <c r="W7" i="4" s="1"/>
  <c r="V11" i="4"/>
  <c r="U11" i="4"/>
  <c r="T11" i="4"/>
  <c r="S11" i="4"/>
  <c r="R11" i="4"/>
  <c r="Q11" i="4"/>
  <c r="P11" i="4"/>
  <c r="O11" i="4"/>
  <c r="N11" i="4"/>
  <c r="M11" i="4"/>
  <c r="L11" i="4"/>
  <c r="K11" i="4"/>
  <c r="K6" i="4" s="1"/>
  <c r="J11" i="4"/>
  <c r="X10" i="4"/>
  <c r="W10" i="4"/>
  <c r="V10" i="4"/>
  <c r="U10" i="4"/>
  <c r="T10" i="4"/>
  <c r="S10" i="4"/>
  <c r="R10" i="4"/>
  <c r="Q10" i="4"/>
  <c r="P10" i="4"/>
  <c r="O10" i="4"/>
  <c r="N10" i="4"/>
  <c r="M10" i="4"/>
  <c r="L10" i="4"/>
  <c r="K10" i="4"/>
  <c r="J10" i="4"/>
  <c r="AB120" i="4"/>
  <c r="AB119" i="4"/>
  <c r="AB118" i="4"/>
  <c r="AB117" i="4"/>
  <c r="AA115" i="4"/>
  <c r="AB113" i="4"/>
  <c r="AB108" i="4"/>
  <c r="AG107" i="4"/>
  <c r="AB106" i="4"/>
  <c r="AB104" i="4"/>
  <c r="AG103" i="4"/>
  <c r="AB102" i="4"/>
  <c r="AC102" i="4" s="1"/>
  <c r="AB101" i="4"/>
  <c r="AB97" i="4"/>
  <c r="AA95" i="4"/>
  <c r="AB93" i="4"/>
  <c r="AB92" i="4"/>
  <c r="AB90" i="4"/>
  <c r="AA89" i="4"/>
  <c r="AG89" i="4"/>
  <c r="AB86" i="4"/>
  <c r="AB85" i="4"/>
  <c r="AC85" i="4" s="1"/>
  <c r="AA85" i="4"/>
  <c r="AB84" i="4"/>
  <c r="AB83" i="4"/>
  <c r="AB82" i="4"/>
  <c r="AA78" i="4"/>
  <c r="AB78" i="4"/>
  <c r="AB76" i="4"/>
  <c r="AG76" i="4"/>
  <c r="AB73" i="4"/>
  <c r="AA73" i="4"/>
  <c r="AB72" i="4"/>
  <c r="AG72" i="4"/>
  <c r="AB71" i="4"/>
  <c r="AB69" i="4"/>
  <c r="AB67" i="4"/>
  <c r="AB66" i="4"/>
  <c r="AA62" i="4"/>
  <c r="AB61" i="4"/>
  <c r="AB60" i="4"/>
  <c r="AC60" i="4" s="1"/>
  <c r="AD58" i="4"/>
  <c r="Z57" i="4"/>
  <c r="AG53" i="4"/>
  <c r="AB51" i="4"/>
  <c r="AB47" i="4"/>
  <c r="AB45" i="4"/>
  <c r="AA44" i="4"/>
  <c r="AA27" i="4"/>
  <c r="AG15" i="4"/>
  <c r="K7" i="4"/>
  <c r="Y86" i="5" l="1"/>
  <c r="R7" i="5"/>
  <c r="K8" i="5"/>
  <c r="O8" i="5"/>
  <c r="S6" i="5"/>
  <c r="K6" i="5"/>
  <c r="W6" i="5"/>
  <c r="L6" i="5"/>
  <c r="P6" i="5"/>
  <c r="X6" i="5"/>
  <c r="M6" i="5"/>
  <c r="U6" i="5"/>
  <c r="L7" i="5"/>
  <c r="U8" i="5"/>
  <c r="W6" i="4"/>
  <c r="AC76" i="4"/>
  <c r="AC104" i="4"/>
  <c r="AC118" i="4"/>
  <c r="Z11" i="4"/>
  <c r="Y12" i="4"/>
  <c r="X8" i="4"/>
  <c r="Y22" i="4"/>
  <c r="Z33" i="4"/>
  <c r="Z41" i="4"/>
  <c r="Z49" i="4"/>
  <c r="Y54" i="4"/>
  <c r="Y58" i="4"/>
  <c r="Y64" i="4"/>
  <c r="Z65" i="4"/>
  <c r="Y68" i="4"/>
  <c r="Z71" i="4"/>
  <c r="Y80" i="4"/>
  <c r="Z81" i="4"/>
  <c r="Y88" i="4"/>
  <c r="Y92" i="4"/>
  <c r="Y94" i="4"/>
  <c r="Y96" i="4"/>
  <c r="Y100" i="4"/>
  <c r="Y104" i="4"/>
  <c r="Y108" i="4"/>
  <c r="Y110" i="4"/>
  <c r="Y112" i="4"/>
  <c r="Y114" i="4"/>
  <c r="Y116" i="4"/>
  <c r="V6" i="4"/>
  <c r="J8" i="4"/>
  <c r="V8" i="4"/>
  <c r="V9" i="4" s="1"/>
  <c r="Z26" i="4"/>
  <c r="Y43" i="4"/>
  <c r="Z52" i="4"/>
  <c r="AG60" i="4"/>
  <c r="AG66" i="4"/>
  <c r="AH66" i="4" s="1"/>
  <c r="Z74" i="4"/>
  <c r="Z78" i="4"/>
  <c r="AG82" i="4"/>
  <c r="AG84" i="4"/>
  <c r="Y85" i="4"/>
  <c r="Z102" i="4"/>
  <c r="Z104" i="4"/>
  <c r="Z118" i="4"/>
  <c r="Z120" i="4"/>
  <c r="Y40" i="5"/>
  <c r="O6" i="5"/>
  <c r="Z21" i="4"/>
  <c r="P7" i="5"/>
  <c r="AG12" i="4"/>
  <c r="AG78" i="4"/>
  <c r="R6" i="4"/>
  <c r="O8" i="4"/>
  <c r="R8" i="4"/>
  <c r="R9" i="4" s="1"/>
  <c r="AA17" i="5"/>
  <c r="AC51" i="4"/>
  <c r="L6" i="4"/>
  <c r="Y10" i="4"/>
  <c r="S7" i="4"/>
  <c r="Y14" i="4"/>
  <c r="Y30" i="4"/>
  <c r="Y34" i="4"/>
  <c r="Y38" i="4"/>
  <c r="Y46" i="4"/>
  <c r="AB12" i="4"/>
  <c r="AC12" i="4" s="1"/>
  <c r="AB13" i="4"/>
  <c r="AC13" i="4" s="1"/>
  <c r="AA14" i="4"/>
  <c r="X7" i="5"/>
  <c r="AB10" i="5"/>
  <c r="AC10" i="5" s="1"/>
  <c r="T6" i="5"/>
  <c r="W8" i="5"/>
  <c r="K7" i="5"/>
  <c r="K9" i="5" s="1"/>
  <c r="AB17" i="5"/>
  <c r="AB18" i="5"/>
  <c r="AC18" i="5" s="1"/>
  <c r="AB22" i="5"/>
  <c r="AB31" i="5"/>
  <c r="AC31" i="5" s="1"/>
  <c r="AB36" i="5"/>
  <c r="AC36" i="5" s="1"/>
  <c r="AB39" i="5"/>
  <c r="AC39" i="5" s="1"/>
  <c r="AB40" i="5"/>
  <c r="AC40" i="5" s="1"/>
  <c r="AB48" i="5"/>
  <c r="AB77" i="5"/>
  <c r="AB81" i="5"/>
  <c r="AC81" i="5" s="1"/>
  <c r="AA83" i="5"/>
  <c r="AB85" i="5"/>
  <c r="AC85" i="5" s="1"/>
  <c r="AB90" i="5"/>
  <c r="AC90" i="5" s="1"/>
  <c r="AB92" i="5"/>
  <c r="AB94" i="5"/>
  <c r="AB96" i="5"/>
  <c r="AC96" i="5" s="1"/>
  <c r="AB98" i="5"/>
  <c r="AC98" i="5" s="1"/>
  <c r="AB102" i="5"/>
  <c r="AB104" i="5"/>
  <c r="AC104" i="5" s="1"/>
  <c r="AB106" i="5"/>
  <c r="AC106" i="5" s="1"/>
  <c r="AB108" i="5"/>
  <c r="AB110" i="5"/>
  <c r="AC110" i="5" s="1"/>
  <c r="AB112" i="5"/>
  <c r="AC112" i="5" s="1"/>
  <c r="AB114" i="5"/>
  <c r="AC114" i="5" s="1"/>
  <c r="AB116" i="5"/>
  <c r="AC116" i="5" s="1"/>
  <c r="AB118" i="5"/>
  <c r="AB120" i="5"/>
  <c r="AB122" i="5"/>
  <c r="AC122" i="5" s="1"/>
  <c r="AB124" i="5"/>
  <c r="AC124" i="5" s="1"/>
  <c r="Z14" i="5"/>
  <c r="Z17" i="5"/>
  <c r="Z18" i="5"/>
  <c r="AD23" i="5"/>
  <c r="AG24" i="5"/>
  <c r="AG26" i="5"/>
  <c r="AH26" i="5" s="1"/>
  <c r="AG31" i="5"/>
  <c r="AH31" i="5" s="1"/>
  <c r="AG36" i="5"/>
  <c r="AH36" i="5" s="1"/>
  <c r="Z39" i="5"/>
  <c r="AG40" i="5"/>
  <c r="AG44" i="5"/>
  <c r="AG48" i="5"/>
  <c r="AH48" i="5" s="1"/>
  <c r="AG52" i="5"/>
  <c r="AH52" i="5" s="1"/>
  <c r="AG56" i="5"/>
  <c r="AH56" i="5" s="1"/>
  <c r="AG61" i="5"/>
  <c r="AG65" i="5"/>
  <c r="AG69" i="5"/>
  <c r="AG73" i="5"/>
  <c r="AH73" i="5" s="1"/>
  <c r="AG77" i="5"/>
  <c r="AH77" i="5" s="1"/>
  <c r="AG81" i="5"/>
  <c r="AH81" i="5" s="1"/>
  <c r="Z83" i="5"/>
  <c r="AG85" i="5"/>
  <c r="AG90" i="5"/>
  <c r="AH90" i="5" s="1"/>
  <c r="Z92" i="5"/>
  <c r="Z96" i="5"/>
  <c r="Z100" i="5"/>
  <c r="Z104" i="5"/>
  <c r="Z108" i="5"/>
  <c r="Z112" i="5"/>
  <c r="Z120" i="5"/>
  <c r="Z124" i="5"/>
  <c r="AG13" i="4"/>
  <c r="AH13" i="4" s="1"/>
  <c r="J7" i="4"/>
  <c r="R7" i="4"/>
  <c r="Z17" i="4"/>
  <c r="AB17" i="4"/>
  <c r="AC17" i="4" s="1"/>
  <c r="U8" i="4"/>
  <c r="AB21" i="4"/>
  <c r="AA22" i="4"/>
  <c r="Z25" i="4"/>
  <c r="AB25" i="4"/>
  <c r="AC25" i="4" s="1"/>
  <c r="AA26" i="4"/>
  <c r="AG33" i="4"/>
  <c r="AH33" i="4" s="1"/>
  <c r="AB33" i="4"/>
  <c r="AC33" i="4" s="1"/>
  <c r="Z36" i="4"/>
  <c r="AG37" i="4"/>
  <c r="AG41" i="4"/>
  <c r="AH41" i="4" s="1"/>
  <c r="AB41" i="4"/>
  <c r="AC41" i="4" s="1"/>
  <c r="Z44" i="4"/>
  <c r="AG45" i="4"/>
  <c r="AH45" i="4" s="1"/>
  <c r="Y122" i="5"/>
  <c r="Z10" i="5"/>
  <c r="N6" i="5"/>
  <c r="R6" i="5"/>
  <c r="V6" i="5"/>
  <c r="AD6" i="5" s="1"/>
  <c r="Q7" i="5"/>
  <c r="AB7" i="5" s="1"/>
  <c r="U7" i="5"/>
  <c r="L8" i="5"/>
  <c r="X8" i="5"/>
  <c r="Z114" i="5"/>
  <c r="Z118" i="5"/>
  <c r="O6" i="4"/>
  <c r="V7" i="4"/>
  <c r="S6" i="4"/>
  <c r="M6" i="4"/>
  <c r="AB11" i="4"/>
  <c r="U6" i="4"/>
  <c r="J6" i="4"/>
  <c r="N6" i="4"/>
  <c r="Z14" i="4"/>
  <c r="AA15" i="4"/>
  <c r="K8" i="4"/>
  <c r="K9" i="4" s="1"/>
  <c r="S8" i="4"/>
  <c r="Z18" i="4"/>
  <c r="AG19" i="4"/>
  <c r="Y20" i="4"/>
  <c r="AG23" i="4"/>
  <c r="AH23" i="4" s="1"/>
  <c r="AG27" i="4"/>
  <c r="AH27" i="4" s="1"/>
  <c r="Y28" i="4"/>
  <c r="N7" i="5"/>
  <c r="V7" i="5"/>
  <c r="O7" i="5"/>
  <c r="O9" i="5" s="1"/>
  <c r="S7" i="5"/>
  <c r="S9" i="5" s="1"/>
  <c r="W7" i="5"/>
  <c r="J8" i="5"/>
  <c r="J9" i="5" s="1"/>
  <c r="N8" i="5"/>
  <c r="V8" i="5"/>
  <c r="L8" i="4"/>
  <c r="M7" i="5"/>
  <c r="R8" i="5"/>
  <c r="R9" i="5" s="1"/>
  <c r="AG41" i="5"/>
  <c r="AH41" i="5" s="1"/>
  <c r="AG45" i="5"/>
  <c r="AH45" i="5" s="1"/>
  <c r="Z49" i="5"/>
  <c r="AB49" i="5"/>
  <c r="AC49" i="5" s="1"/>
  <c r="Z53" i="5"/>
  <c r="AB53" i="5"/>
  <c r="Z58" i="5"/>
  <c r="AB58" i="5"/>
  <c r="AC58" i="5" s="1"/>
  <c r="Z62" i="5"/>
  <c r="AB62" i="5"/>
  <c r="AC62" i="5" s="1"/>
  <c r="Z66" i="5"/>
  <c r="AB66" i="5"/>
  <c r="AC66" i="5" s="1"/>
  <c r="Z70" i="5"/>
  <c r="AB70" i="5"/>
  <c r="AC70" i="5" s="1"/>
  <c r="Z74" i="5"/>
  <c r="AB74" i="5"/>
  <c r="AC74" i="5" s="1"/>
  <c r="Z78" i="5"/>
  <c r="AB78" i="5"/>
  <c r="Z82" i="5"/>
  <c r="AB82" i="5"/>
  <c r="AC82" i="5" s="1"/>
  <c r="Z86" i="5"/>
  <c r="AB86" i="5"/>
  <c r="AC86" i="5" s="1"/>
  <c r="Z91" i="5"/>
  <c r="AB91" i="5"/>
  <c r="AC91" i="5" s="1"/>
  <c r="Z94" i="5"/>
  <c r="Z102" i="5"/>
  <c r="Z106" i="5"/>
  <c r="Z110" i="5"/>
  <c r="Y113" i="5"/>
  <c r="Q6" i="4"/>
  <c r="P8" i="5"/>
  <c r="T8" i="5"/>
  <c r="T9" i="5" s="1"/>
  <c r="Y10" i="5"/>
  <c r="Y14" i="5"/>
  <c r="Y18" i="5"/>
  <c r="Y22" i="5"/>
  <c r="AG25" i="5"/>
  <c r="AH25" i="5" s="1"/>
  <c r="Y26" i="5"/>
  <c r="Y31" i="5"/>
  <c r="Y36" i="5"/>
  <c r="AG43" i="5"/>
  <c r="AH43" i="5" s="1"/>
  <c r="AB51" i="5"/>
  <c r="AC51" i="5" s="1"/>
  <c r="Z64" i="5"/>
  <c r="AB64" i="5"/>
  <c r="AC64" i="5" s="1"/>
  <c r="Z68" i="5"/>
  <c r="AB68" i="5"/>
  <c r="Z72" i="5"/>
  <c r="AB72" i="5"/>
  <c r="AC72" i="5" s="1"/>
  <c r="Z76" i="5"/>
  <c r="AB76" i="5"/>
  <c r="Z80" i="5"/>
  <c r="AB80" i="5"/>
  <c r="AC80" i="5" s="1"/>
  <c r="Z84" i="5"/>
  <c r="AB84" i="5"/>
  <c r="Z88" i="5"/>
  <c r="AG93" i="5"/>
  <c r="AH93" i="5" s="1"/>
  <c r="AG97" i="5"/>
  <c r="AH97" i="5" s="1"/>
  <c r="AG101" i="5"/>
  <c r="Z46" i="5"/>
  <c r="Y58" i="5"/>
  <c r="Z59" i="5"/>
  <c r="Z71" i="5"/>
  <c r="Z79" i="5"/>
  <c r="Z116" i="5"/>
  <c r="AB11" i="5"/>
  <c r="AC11" i="5" s="1"/>
  <c r="AA13" i="5"/>
  <c r="Z21" i="5"/>
  <c r="AB21" i="5"/>
  <c r="AC21" i="5" s="1"/>
  <c r="Y24" i="5"/>
  <c r="Z35" i="5"/>
  <c r="AB35" i="5"/>
  <c r="AC35" i="5" s="1"/>
  <c r="Y38" i="5"/>
  <c r="Y42" i="5"/>
  <c r="Y46" i="5"/>
  <c r="AA18" i="4"/>
  <c r="Y12" i="5"/>
  <c r="AB15" i="5"/>
  <c r="AC15" i="5" s="1"/>
  <c r="AC22" i="5"/>
  <c r="AB27" i="5"/>
  <c r="AC27" i="5" s="1"/>
  <c r="Z43" i="5"/>
  <c r="AB43" i="5"/>
  <c r="AC43" i="5" s="1"/>
  <c r="AB44" i="5"/>
  <c r="AC44" i="5" s="1"/>
  <c r="AB61" i="5"/>
  <c r="Z98" i="5"/>
  <c r="Z13" i="5"/>
  <c r="AB13" i="5"/>
  <c r="AC13" i="5" s="1"/>
  <c r="AB14" i="5"/>
  <c r="AC14" i="5" s="1"/>
  <c r="Y16" i="5"/>
  <c r="AB19" i="5"/>
  <c r="AC19" i="5" s="1"/>
  <c r="AA21" i="5"/>
  <c r="AB26" i="5"/>
  <c r="AC26" i="5" s="1"/>
  <c r="Y28" i="5"/>
  <c r="AB33" i="5"/>
  <c r="AC33" i="5" s="1"/>
  <c r="Y44" i="5"/>
  <c r="Z47" i="5"/>
  <c r="AB47" i="5"/>
  <c r="AC47" i="5" s="1"/>
  <c r="AB88" i="5"/>
  <c r="AC88" i="5" s="1"/>
  <c r="Y20" i="5"/>
  <c r="AB23" i="5"/>
  <c r="AC23" i="5" s="1"/>
  <c r="AA25" i="5"/>
  <c r="Z30" i="5"/>
  <c r="AB30" i="5"/>
  <c r="AC30" i="5" s="1"/>
  <c r="Y34" i="5"/>
  <c r="AB37" i="5"/>
  <c r="AC37" i="5" s="1"/>
  <c r="AB41" i="5"/>
  <c r="AC41" i="5" s="1"/>
  <c r="AB45" i="5"/>
  <c r="AA46" i="5"/>
  <c r="Z50" i="5"/>
  <c r="Z54" i="5"/>
  <c r="AA59" i="5"/>
  <c r="Z67" i="5"/>
  <c r="Z75" i="5"/>
  <c r="AA79" i="5"/>
  <c r="Z87" i="5"/>
  <c r="AB100" i="5"/>
  <c r="Z25" i="5"/>
  <c r="Z95" i="5"/>
  <c r="AA95" i="5"/>
  <c r="Z99" i="5"/>
  <c r="AA99" i="5"/>
  <c r="Z103" i="5"/>
  <c r="AA103" i="5"/>
  <c r="Z107" i="5"/>
  <c r="AA107" i="5"/>
  <c r="Z111" i="5"/>
  <c r="AA111" i="5"/>
  <c r="Z115" i="5"/>
  <c r="AA115" i="5"/>
  <c r="Z119" i="5"/>
  <c r="AA119" i="5"/>
  <c r="Z123" i="5"/>
  <c r="AA123" i="5"/>
  <c r="U7" i="4"/>
  <c r="Y18" i="4"/>
  <c r="AB25" i="5"/>
  <c r="AC25" i="5" s="1"/>
  <c r="AB52" i="5"/>
  <c r="AC52" i="5" s="1"/>
  <c r="AB56" i="5"/>
  <c r="AB65" i="5"/>
  <c r="AB69" i="5"/>
  <c r="AC69" i="5" s="1"/>
  <c r="AB73" i="5"/>
  <c r="AC73" i="5" s="1"/>
  <c r="Z122" i="5"/>
  <c r="O7" i="4"/>
  <c r="AA10" i="5"/>
  <c r="AG11" i="5"/>
  <c r="AH11" i="5" s="1"/>
  <c r="AA11" i="5"/>
  <c r="Z11" i="5"/>
  <c r="Z12" i="5"/>
  <c r="AB12" i="5"/>
  <c r="AC12" i="5" s="1"/>
  <c r="AG13" i="5"/>
  <c r="AH13" i="5" s="1"/>
  <c r="AA14" i="5"/>
  <c r="AG15" i="5"/>
  <c r="AA15" i="5"/>
  <c r="Z15" i="5"/>
  <c r="Z16" i="5"/>
  <c r="AB16" i="5"/>
  <c r="AC16" i="5" s="1"/>
  <c r="AG17" i="5"/>
  <c r="AH17" i="5" s="1"/>
  <c r="AA18" i="5"/>
  <c r="AG19" i="5"/>
  <c r="AH19" i="5" s="1"/>
  <c r="AA19" i="5"/>
  <c r="Z19" i="5"/>
  <c r="Z20" i="5"/>
  <c r="AB20" i="5"/>
  <c r="AC20" i="5" s="1"/>
  <c r="AG21" i="5"/>
  <c r="AH21" i="5" s="1"/>
  <c r="AG23" i="5"/>
  <c r="AH23" i="5" s="1"/>
  <c r="AA23" i="5"/>
  <c r="Z23" i="5"/>
  <c r="AA26" i="5"/>
  <c r="AG27" i="5"/>
  <c r="AH27" i="5" s="1"/>
  <c r="Z27" i="5"/>
  <c r="Z28" i="5"/>
  <c r="AA28" i="5"/>
  <c r="AG30" i="5"/>
  <c r="AH30" i="5" s="1"/>
  <c r="AA30" i="5"/>
  <c r="AA31" i="5"/>
  <c r="AG33" i="5"/>
  <c r="AH33" i="5" s="1"/>
  <c r="AA33" i="5"/>
  <c r="Z33" i="5"/>
  <c r="Z34" i="5"/>
  <c r="AA34" i="5"/>
  <c r="AG35" i="5"/>
  <c r="AH35" i="5" s="1"/>
  <c r="AA35" i="5"/>
  <c r="AA36" i="5"/>
  <c r="AG37" i="5"/>
  <c r="AH37" i="5" s="1"/>
  <c r="AA37" i="5"/>
  <c r="Z37" i="5"/>
  <c r="Z38" i="5"/>
  <c r="AA38" i="5"/>
  <c r="AG39" i="5"/>
  <c r="AH39" i="5" s="1"/>
  <c r="AA39" i="5"/>
  <c r="AA40" i="5"/>
  <c r="AA41" i="5"/>
  <c r="Z41" i="5"/>
  <c r="Z42" i="5"/>
  <c r="AA42" i="5"/>
  <c r="AA43" i="5"/>
  <c r="AA44" i="5"/>
  <c r="AA45" i="5"/>
  <c r="Z45" i="5"/>
  <c r="Z51" i="5"/>
  <c r="Z55" i="5"/>
  <c r="AB55" i="5"/>
  <c r="AC55" i="5" s="1"/>
  <c r="AB93" i="5"/>
  <c r="AC93" i="5" s="1"/>
  <c r="AB97" i="5"/>
  <c r="AC97" i="5" s="1"/>
  <c r="AB101" i="5"/>
  <c r="AC101" i="5" s="1"/>
  <c r="AG105" i="5"/>
  <c r="AH105" i="5" s="1"/>
  <c r="AB105" i="5"/>
  <c r="AC105" i="5" s="1"/>
  <c r="AG109" i="5"/>
  <c r="AH109" i="5" s="1"/>
  <c r="AB109" i="5"/>
  <c r="AC109" i="5" s="1"/>
  <c r="AG113" i="5"/>
  <c r="AH113" i="5" s="1"/>
  <c r="AB113" i="5"/>
  <c r="AC113" i="5" s="1"/>
  <c r="AG117" i="5"/>
  <c r="AH117" i="5" s="1"/>
  <c r="AB117" i="5"/>
  <c r="AC117" i="5" s="1"/>
  <c r="AG121" i="5"/>
  <c r="AB121" i="5"/>
  <c r="AC121" i="5" s="1"/>
  <c r="AA50" i="5"/>
  <c r="AA54" i="5"/>
  <c r="Y60" i="5"/>
  <c r="Z63" i="5"/>
  <c r="AA63" i="5"/>
  <c r="AA67" i="5"/>
  <c r="AA71" i="5"/>
  <c r="AA75" i="5"/>
  <c r="AA87" i="5"/>
  <c r="AD11" i="5"/>
  <c r="AG12" i="5"/>
  <c r="AH12" i="5" s="1"/>
  <c r="AD15" i="5"/>
  <c r="AE15" i="5" s="1"/>
  <c r="AH15" i="5"/>
  <c r="AG16" i="5"/>
  <c r="AH16" i="5" s="1"/>
  <c r="AD19" i="5"/>
  <c r="AE19" i="5" s="1"/>
  <c r="AG20" i="5"/>
  <c r="AH20" i="5" s="1"/>
  <c r="AA7" i="5"/>
  <c r="Q9" i="5"/>
  <c r="AD12" i="5"/>
  <c r="Y13" i="5"/>
  <c r="AD16" i="5"/>
  <c r="Y17" i="5"/>
  <c r="AC17" i="5"/>
  <c r="AD20" i="5"/>
  <c r="Y21" i="5"/>
  <c r="AG10" i="5"/>
  <c r="AH10" i="5" s="1"/>
  <c r="AA12" i="5"/>
  <c r="AD13" i="5"/>
  <c r="AG14" i="5"/>
  <c r="AH14" i="5" s="1"/>
  <c r="AA16" i="5"/>
  <c r="AD17" i="5"/>
  <c r="AG18" i="5"/>
  <c r="AH18" i="5" s="1"/>
  <c r="AA20" i="5"/>
  <c r="AD21" i="5"/>
  <c r="Z22" i="5"/>
  <c r="AG22" i="5"/>
  <c r="AH22" i="5" s="1"/>
  <c r="Z24" i="5"/>
  <c r="AA24" i="5"/>
  <c r="AB24" i="5"/>
  <c r="AC24" i="5" s="1"/>
  <c r="AD10" i="5"/>
  <c r="Y11" i="5"/>
  <c r="AD14" i="5"/>
  <c r="Y15" i="5"/>
  <c r="AD18" i="5"/>
  <c r="Y19" i="5"/>
  <c r="AA22" i="5"/>
  <c r="Y23" i="5"/>
  <c r="AH24" i="5"/>
  <c r="AA27" i="5"/>
  <c r="AH40" i="5"/>
  <c r="AH44" i="5"/>
  <c r="AC48" i="5"/>
  <c r="AC56" i="5"/>
  <c r="AD22" i="5"/>
  <c r="Z26" i="5"/>
  <c r="AD26" i="5"/>
  <c r="Y27" i="5"/>
  <c r="AB28" i="5"/>
  <c r="AC28" i="5" s="1"/>
  <c r="Z31" i="5"/>
  <c r="AD31" i="5"/>
  <c r="Y33" i="5"/>
  <c r="AB34" i="5"/>
  <c r="AC34" i="5" s="1"/>
  <c r="Z36" i="5"/>
  <c r="AD36" i="5"/>
  <c r="Y37" i="5"/>
  <c r="AB38" i="5"/>
  <c r="AC38" i="5" s="1"/>
  <c r="Z40" i="5"/>
  <c r="AD40" i="5"/>
  <c r="Y41" i="5"/>
  <c r="AB42" i="5"/>
  <c r="AC42" i="5" s="1"/>
  <c r="Z44" i="5"/>
  <c r="AD44" i="5"/>
  <c r="Y45" i="5"/>
  <c r="AC45" i="5"/>
  <c r="AB46" i="5"/>
  <c r="AC46" i="5" s="1"/>
  <c r="AA47" i="5"/>
  <c r="Z48" i="5"/>
  <c r="AD48" i="5"/>
  <c r="Y49" i="5"/>
  <c r="AG49" i="5"/>
  <c r="AH49" i="5" s="1"/>
  <c r="AB50" i="5"/>
  <c r="AC50" i="5" s="1"/>
  <c r="AA51" i="5"/>
  <c r="Z52" i="5"/>
  <c r="AD52" i="5"/>
  <c r="Y53" i="5"/>
  <c r="AC53" i="5"/>
  <c r="AG53" i="5"/>
  <c r="AH53" i="5" s="1"/>
  <c r="AB54" i="5"/>
  <c r="AC54" i="5" s="1"/>
  <c r="AA55" i="5"/>
  <c r="Z56" i="5"/>
  <c r="AD56" i="5"/>
  <c r="AG58" i="5"/>
  <c r="AH58" i="5" s="1"/>
  <c r="AB59" i="5"/>
  <c r="AC59" i="5" s="1"/>
  <c r="AD27" i="5"/>
  <c r="AG28" i="5"/>
  <c r="AH28" i="5" s="1"/>
  <c r="AD33" i="5"/>
  <c r="AG34" i="5"/>
  <c r="AH34" i="5" s="1"/>
  <c r="AD37" i="5"/>
  <c r="AG38" i="5"/>
  <c r="AH38" i="5" s="1"/>
  <c r="AD41" i="5"/>
  <c r="AG42" i="5"/>
  <c r="AH42" i="5" s="1"/>
  <c r="AD45" i="5"/>
  <c r="AG46" i="5"/>
  <c r="AH46" i="5" s="1"/>
  <c r="AA48" i="5"/>
  <c r="AD49" i="5"/>
  <c r="Y50" i="5"/>
  <c r="AG50" i="5"/>
  <c r="AH50" i="5" s="1"/>
  <c r="AA52" i="5"/>
  <c r="AD53" i="5"/>
  <c r="Y54" i="5"/>
  <c r="AG54" i="5"/>
  <c r="AH54" i="5" s="1"/>
  <c r="AA56" i="5"/>
  <c r="AD58" i="5"/>
  <c r="Y59" i="5"/>
  <c r="AG59" i="5"/>
  <c r="AH59" i="5" s="1"/>
  <c r="AD24" i="5"/>
  <c r="Y25" i="5"/>
  <c r="AD28" i="5"/>
  <c r="Y30" i="5"/>
  <c r="AD34" i="5"/>
  <c r="Y35" i="5"/>
  <c r="AD38" i="5"/>
  <c r="Y39" i="5"/>
  <c r="AD42" i="5"/>
  <c r="AE42" i="5" s="1"/>
  <c r="Y43" i="5"/>
  <c r="AD46" i="5"/>
  <c r="Y47" i="5"/>
  <c r="AG47" i="5"/>
  <c r="AH47" i="5" s="1"/>
  <c r="AA49" i="5"/>
  <c r="AD50" i="5"/>
  <c r="Y51" i="5"/>
  <c r="AG51" i="5"/>
  <c r="AH51" i="5" s="1"/>
  <c r="AA53" i="5"/>
  <c r="AD54" i="5"/>
  <c r="Y55" i="5"/>
  <c r="AG55" i="5"/>
  <c r="AH55" i="5" s="1"/>
  <c r="AA58" i="5"/>
  <c r="AD59" i="5"/>
  <c r="AE59" i="5" s="1"/>
  <c r="Z60" i="5"/>
  <c r="AG60" i="5"/>
  <c r="AH60" i="5" s="1"/>
  <c r="AB60" i="5"/>
  <c r="AC60" i="5" s="1"/>
  <c r="AA60" i="5"/>
  <c r="AD25" i="5"/>
  <c r="AD30" i="5"/>
  <c r="AE30" i="5" s="1"/>
  <c r="AD35" i="5"/>
  <c r="AD39" i="5"/>
  <c r="AE39" i="5" s="1"/>
  <c r="AD43" i="5"/>
  <c r="AD47" i="5"/>
  <c r="Y48" i="5"/>
  <c r="AD51" i="5"/>
  <c r="Y52" i="5"/>
  <c r="AD55" i="5"/>
  <c r="Y56" i="5"/>
  <c r="AD60" i="5"/>
  <c r="AE60" i="5" s="1"/>
  <c r="AC61" i="5"/>
  <c r="AC65" i="5"/>
  <c r="AC77" i="5"/>
  <c r="Z61" i="5"/>
  <c r="AD61" i="5"/>
  <c r="AH61" i="5"/>
  <c r="Y62" i="5"/>
  <c r="AG62" i="5"/>
  <c r="AH62" i="5" s="1"/>
  <c r="AB63" i="5"/>
  <c r="AC63" i="5" s="1"/>
  <c r="AA64" i="5"/>
  <c r="Z65" i="5"/>
  <c r="AD65" i="5"/>
  <c r="AH65" i="5"/>
  <c r="Y66" i="5"/>
  <c r="AG66" i="5"/>
  <c r="AH66" i="5" s="1"/>
  <c r="AB67" i="5"/>
  <c r="AC67" i="5" s="1"/>
  <c r="AA68" i="5"/>
  <c r="Z69" i="5"/>
  <c r="AD69" i="5"/>
  <c r="AH69" i="5"/>
  <c r="Y70" i="5"/>
  <c r="AG70" i="5"/>
  <c r="AH70" i="5" s="1"/>
  <c r="AB71" i="5"/>
  <c r="AC71" i="5" s="1"/>
  <c r="AA72" i="5"/>
  <c r="Z73" i="5"/>
  <c r="AD73" i="5"/>
  <c r="Y74" i="5"/>
  <c r="AG74" i="5"/>
  <c r="AH74" i="5" s="1"/>
  <c r="AB75" i="5"/>
  <c r="AC75" i="5" s="1"/>
  <c r="AA76" i="5"/>
  <c r="Z77" i="5"/>
  <c r="AD77" i="5"/>
  <c r="Y78" i="5"/>
  <c r="AC78" i="5"/>
  <c r="AG78" i="5"/>
  <c r="AH78" i="5" s="1"/>
  <c r="AB79" i="5"/>
  <c r="AA80" i="5"/>
  <c r="Z81" i="5"/>
  <c r="AD81" i="5"/>
  <c r="Y82" i="5"/>
  <c r="AG82" i="5"/>
  <c r="AH82" i="5" s="1"/>
  <c r="AB83" i="5"/>
  <c r="AC83" i="5" s="1"/>
  <c r="AA84" i="5"/>
  <c r="Z85" i="5"/>
  <c r="AD85" i="5"/>
  <c r="AH85" i="5"/>
  <c r="AG86" i="5"/>
  <c r="AH86" i="5" s="1"/>
  <c r="AB87" i="5"/>
  <c r="AC87" i="5" s="1"/>
  <c r="AA88" i="5"/>
  <c r="Z90" i="5"/>
  <c r="AD90" i="5"/>
  <c r="AG91" i="5"/>
  <c r="AH91" i="5" s="1"/>
  <c r="AA61" i="5"/>
  <c r="AD62" i="5"/>
  <c r="Y63" i="5"/>
  <c r="AG63" i="5"/>
  <c r="AH63" i="5" s="1"/>
  <c r="AA65" i="5"/>
  <c r="AD66" i="5"/>
  <c r="Y67" i="5"/>
  <c r="AG67" i="5"/>
  <c r="AH67" i="5" s="1"/>
  <c r="AA69" i="5"/>
  <c r="AD70" i="5"/>
  <c r="Y71" i="5"/>
  <c r="AG71" i="5"/>
  <c r="AH71" i="5" s="1"/>
  <c r="AA73" i="5"/>
  <c r="AD74" i="5"/>
  <c r="Y75" i="5"/>
  <c r="AG75" i="5"/>
  <c r="AH75" i="5" s="1"/>
  <c r="AA77" i="5"/>
  <c r="AD78" i="5"/>
  <c r="Y79" i="5"/>
  <c r="AC79" i="5"/>
  <c r="AG79" i="5"/>
  <c r="AH79" i="5" s="1"/>
  <c r="AA81" i="5"/>
  <c r="AD82" i="5"/>
  <c r="Y83" i="5"/>
  <c r="AG83" i="5"/>
  <c r="AH83" i="5" s="1"/>
  <c r="AA85" i="5"/>
  <c r="AD86" i="5"/>
  <c r="Y87" i="5"/>
  <c r="AG87" i="5"/>
  <c r="AH87" i="5" s="1"/>
  <c r="AA90" i="5"/>
  <c r="AD91" i="5"/>
  <c r="AA62" i="5"/>
  <c r="AD63" i="5"/>
  <c r="Y64" i="5"/>
  <c r="AG64" i="5"/>
  <c r="AH64" i="5" s="1"/>
  <c r="AA66" i="5"/>
  <c r="AD67" i="5"/>
  <c r="Y68" i="5"/>
  <c r="AC68" i="5"/>
  <c r="AG68" i="5"/>
  <c r="AH68" i="5" s="1"/>
  <c r="AA70" i="5"/>
  <c r="AD71" i="5"/>
  <c r="Y72" i="5"/>
  <c r="AG72" i="5"/>
  <c r="AH72" i="5" s="1"/>
  <c r="AA74" i="5"/>
  <c r="AD75" i="5"/>
  <c r="AE75" i="5" s="1"/>
  <c r="Y76" i="5"/>
  <c r="AC76" i="5"/>
  <c r="AG76" i="5"/>
  <c r="AH76" i="5" s="1"/>
  <c r="AA78" i="5"/>
  <c r="AD79" i="5"/>
  <c r="AE79" i="5" s="1"/>
  <c r="Y80" i="5"/>
  <c r="AG80" i="5"/>
  <c r="AH80" i="5" s="1"/>
  <c r="AA82" i="5"/>
  <c r="AD83" i="5"/>
  <c r="Y84" i="5"/>
  <c r="AC84" i="5"/>
  <c r="AG84" i="5"/>
  <c r="AH84" i="5" s="1"/>
  <c r="AA86" i="5"/>
  <c r="AD87" i="5"/>
  <c r="Y88" i="5"/>
  <c r="AG88" i="5"/>
  <c r="AH88" i="5" s="1"/>
  <c r="AA91" i="5"/>
  <c r="Y61" i="5"/>
  <c r="AD64" i="5"/>
  <c r="Y65" i="5"/>
  <c r="AD68" i="5"/>
  <c r="Y69" i="5"/>
  <c r="AD72" i="5"/>
  <c r="AD76" i="5"/>
  <c r="AD80" i="5"/>
  <c r="AE80" i="5" s="1"/>
  <c r="Y81" i="5"/>
  <c r="AD84" i="5"/>
  <c r="Y85" i="5"/>
  <c r="AD88" i="5"/>
  <c r="Y90" i="5"/>
  <c r="AA92" i="5"/>
  <c r="Z93" i="5"/>
  <c r="AD93" i="5"/>
  <c r="Y94" i="5"/>
  <c r="AC94" i="5"/>
  <c r="AG94" i="5"/>
  <c r="AH94" i="5" s="1"/>
  <c r="AB95" i="5"/>
  <c r="AC95" i="5" s="1"/>
  <c r="AA96" i="5"/>
  <c r="Z97" i="5"/>
  <c r="AD97" i="5"/>
  <c r="AG98" i="5"/>
  <c r="AH98" i="5" s="1"/>
  <c r="AB99" i="5"/>
  <c r="AC99" i="5" s="1"/>
  <c r="AA100" i="5"/>
  <c r="Z101" i="5"/>
  <c r="AD101" i="5"/>
  <c r="AH101" i="5"/>
  <c r="AC102" i="5"/>
  <c r="AG102" i="5"/>
  <c r="AH102" i="5" s="1"/>
  <c r="AB103" i="5"/>
  <c r="AC103" i="5" s="1"/>
  <c r="AA104" i="5"/>
  <c r="Z105" i="5"/>
  <c r="AD105" i="5"/>
  <c r="Y106" i="5"/>
  <c r="AG106" i="5"/>
  <c r="AH106" i="5" s="1"/>
  <c r="AB107" i="5"/>
  <c r="AC107" i="5" s="1"/>
  <c r="AA108" i="5"/>
  <c r="Z109" i="5"/>
  <c r="AD109" i="5"/>
  <c r="Y110" i="5"/>
  <c r="AG110" i="5"/>
  <c r="AH110" i="5" s="1"/>
  <c r="AB111" i="5"/>
  <c r="AC111" i="5" s="1"/>
  <c r="AA112" i="5"/>
  <c r="Z113" i="5"/>
  <c r="AD113" i="5"/>
  <c r="Y114" i="5"/>
  <c r="AG114" i="5"/>
  <c r="AH114" i="5" s="1"/>
  <c r="AB115" i="5"/>
  <c r="AC115" i="5" s="1"/>
  <c r="AA116" i="5"/>
  <c r="Z117" i="5"/>
  <c r="AD117" i="5"/>
  <c r="Y118" i="5"/>
  <c r="AC118" i="5"/>
  <c r="AG118" i="5"/>
  <c r="AH118" i="5" s="1"/>
  <c r="AB119" i="5"/>
  <c r="AC119" i="5" s="1"/>
  <c r="AA120" i="5"/>
  <c r="Z121" i="5"/>
  <c r="AD121" i="5"/>
  <c r="AH121" i="5"/>
  <c r="AG122" i="5"/>
  <c r="AH122" i="5" s="1"/>
  <c r="AB123" i="5"/>
  <c r="AC123" i="5" s="1"/>
  <c r="AA124" i="5"/>
  <c r="AA93" i="5"/>
  <c r="AD94" i="5"/>
  <c r="Y95" i="5"/>
  <c r="AG95" i="5"/>
  <c r="AH95" i="5" s="1"/>
  <c r="AA97" i="5"/>
  <c r="AD98" i="5"/>
  <c r="Y99" i="5"/>
  <c r="AG99" i="5"/>
  <c r="AH99" i="5" s="1"/>
  <c r="AA101" i="5"/>
  <c r="AD102" i="5"/>
  <c r="Y103" i="5"/>
  <c r="AG103" i="5"/>
  <c r="AH103" i="5" s="1"/>
  <c r="AA105" i="5"/>
  <c r="AD106" i="5"/>
  <c r="Y107" i="5"/>
  <c r="AG107" i="5"/>
  <c r="AH107" i="5" s="1"/>
  <c r="AA109" i="5"/>
  <c r="AD110" i="5"/>
  <c r="Y111" i="5"/>
  <c r="AG111" i="5"/>
  <c r="AH111" i="5" s="1"/>
  <c r="AA113" i="5"/>
  <c r="AD114" i="5"/>
  <c r="Y115" i="5"/>
  <c r="AG115" i="5"/>
  <c r="AH115" i="5" s="1"/>
  <c r="AA117" i="5"/>
  <c r="AD118" i="5"/>
  <c r="Y119" i="5"/>
  <c r="AG119" i="5"/>
  <c r="AH119" i="5" s="1"/>
  <c r="AA121" i="5"/>
  <c r="AD122" i="5"/>
  <c r="Y123" i="5"/>
  <c r="AG123" i="5"/>
  <c r="AH123" i="5" s="1"/>
  <c r="Y92" i="5"/>
  <c r="AC92" i="5"/>
  <c r="AG92" i="5"/>
  <c r="AH92" i="5" s="1"/>
  <c r="AA94" i="5"/>
  <c r="AD95" i="5"/>
  <c r="AE95" i="5" s="1"/>
  <c r="Y96" i="5"/>
  <c r="AG96" i="5"/>
  <c r="AH96" i="5" s="1"/>
  <c r="AA98" i="5"/>
  <c r="AD99" i="5"/>
  <c r="Y100" i="5"/>
  <c r="AC100" i="5"/>
  <c r="AG100" i="5"/>
  <c r="AH100" i="5" s="1"/>
  <c r="AA102" i="5"/>
  <c r="AD103" i="5"/>
  <c r="AG104" i="5"/>
  <c r="AH104" i="5" s="1"/>
  <c r="AA106" i="5"/>
  <c r="AD107" i="5"/>
  <c r="Y108" i="5"/>
  <c r="AC108" i="5"/>
  <c r="AG108" i="5"/>
  <c r="AH108" i="5" s="1"/>
  <c r="AA110" i="5"/>
  <c r="AD111" i="5"/>
  <c r="AE111" i="5" s="1"/>
  <c r="Y112" i="5"/>
  <c r="AG112" i="5"/>
  <c r="AH112" i="5" s="1"/>
  <c r="AA114" i="5"/>
  <c r="AD115" i="5"/>
  <c r="Y116" i="5"/>
  <c r="AG116" i="5"/>
  <c r="AH116" i="5" s="1"/>
  <c r="AA118" i="5"/>
  <c r="AD119" i="5"/>
  <c r="AE119" i="5" s="1"/>
  <c r="Y120" i="5"/>
  <c r="AC120" i="5"/>
  <c r="AG120" i="5"/>
  <c r="AH120" i="5" s="1"/>
  <c r="AA122" i="5"/>
  <c r="AD123" i="5"/>
  <c r="Y124" i="5"/>
  <c r="AG124" i="5"/>
  <c r="AH124" i="5" s="1"/>
  <c r="AD92" i="5"/>
  <c r="Y93" i="5"/>
  <c r="AD96" i="5"/>
  <c r="AE96" i="5" s="1"/>
  <c r="Y97" i="5"/>
  <c r="AD100" i="5"/>
  <c r="Y101" i="5"/>
  <c r="AD104" i="5"/>
  <c r="AE104" i="5" s="1"/>
  <c r="Y105" i="5"/>
  <c r="AD108" i="5"/>
  <c r="Y109" i="5"/>
  <c r="AD112" i="5"/>
  <c r="AD116" i="5"/>
  <c r="Y117" i="5"/>
  <c r="AD120" i="5"/>
  <c r="Y121" i="5"/>
  <c r="AD124" i="5"/>
  <c r="X6" i="4"/>
  <c r="W9" i="4"/>
  <c r="Y6" i="4"/>
  <c r="AA118" i="4"/>
  <c r="Z119" i="4"/>
  <c r="P8" i="4"/>
  <c r="T8" i="4"/>
  <c r="Z10" i="4"/>
  <c r="AA10" i="4"/>
  <c r="AG11" i="4"/>
  <c r="AH11" i="4" s="1"/>
  <c r="AA11" i="4"/>
  <c r="Y24" i="4"/>
  <c r="Y42" i="4"/>
  <c r="AA102" i="4"/>
  <c r="Z103" i="4"/>
  <c r="J9" i="4"/>
  <c r="L7" i="4"/>
  <c r="L9" i="4" s="1"/>
  <c r="N9" i="4"/>
  <c r="P7" i="4"/>
  <c r="T7" i="4"/>
  <c r="X7" i="4"/>
  <c r="X9" i="4" s="1"/>
  <c r="M8" i="4"/>
  <c r="Q8" i="4"/>
  <c r="P6" i="4"/>
  <c r="T6" i="4"/>
  <c r="M7" i="4"/>
  <c r="Q7" i="4"/>
  <c r="Z13" i="4"/>
  <c r="Y16" i="4"/>
  <c r="AA61" i="4"/>
  <c r="Z15" i="4"/>
  <c r="AB15" i="4"/>
  <c r="AC15" i="4" s="1"/>
  <c r="AG16" i="4"/>
  <c r="AH16" i="4" s="1"/>
  <c r="AB16" i="4"/>
  <c r="AC16" i="4" s="1"/>
  <c r="AG17" i="4"/>
  <c r="AH17" i="4" s="1"/>
  <c r="AA17" i="4"/>
  <c r="AH19" i="4"/>
  <c r="Z23" i="4"/>
  <c r="AB23" i="4"/>
  <c r="AC23" i="4" s="1"/>
  <c r="AG24" i="4"/>
  <c r="AH24" i="4" s="1"/>
  <c r="AB24" i="4"/>
  <c r="AC24" i="4" s="1"/>
  <c r="AG25" i="4"/>
  <c r="AH25" i="4" s="1"/>
  <c r="AD29" i="4"/>
  <c r="AE29" i="4" s="1"/>
  <c r="AB32" i="4"/>
  <c r="AC32" i="4" s="1"/>
  <c r="Z34" i="4"/>
  <c r="AB34" i="4"/>
  <c r="AC34" i="4" s="1"/>
  <c r="AG35" i="4"/>
  <c r="AH35" i="4" s="1"/>
  <c r="AB35" i="4"/>
  <c r="AC35" i="4" s="1"/>
  <c r="AA37" i="4"/>
  <c r="AH37" i="4"/>
  <c r="AB40" i="4"/>
  <c r="AC40" i="4" s="1"/>
  <c r="Z42" i="4"/>
  <c r="AB42" i="4"/>
  <c r="AC42" i="4" s="1"/>
  <c r="AG43" i="4"/>
  <c r="AH43" i="4" s="1"/>
  <c r="AB43" i="4"/>
  <c r="AC43" i="4" s="1"/>
  <c r="AA45" i="4"/>
  <c r="Z50" i="4"/>
  <c r="AB50" i="4"/>
  <c r="AC50" i="4" s="1"/>
  <c r="AG51" i="4"/>
  <c r="AH51" i="4" s="1"/>
  <c r="AA53" i="4"/>
  <c r="AH53" i="4"/>
  <c r="AG58" i="4"/>
  <c r="AH58" i="4" s="1"/>
  <c r="AB58" i="4"/>
  <c r="AC58" i="4" s="1"/>
  <c r="AG64" i="4"/>
  <c r="AH64" i="4" s="1"/>
  <c r="AB64" i="4"/>
  <c r="AC64" i="4" s="1"/>
  <c r="AA66" i="4"/>
  <c r="Z69" i="4"/>
  <c r="AG70" i="4"/>
  <c r="AH70" i="4" s="1"/>
  <c r="AB70" i="4"/>
  <c r="AC70" i="4" s="1"/>
  <c r="Z75" i="4"/>
  <c r="AB75" i="4"/>
  <c r="AC75" i="4" s="1"/>
  <c r="AH76" i="4"/>
  <c r="AG80" i="4"/>
  <c r="AH80" i="4" s="1"/>
  <c r="AB80" i="4"/>
  <c r="AC80" i="4" s="1"/>
  <c r="AA82" i="4"/>
  <c r="AH82" i="4"/>
  <c r="AG87" i="4"/>
  <c r="Z98" i="4"/>
  <c r="AB98" i="4"/>
  <c r="AA98" i="4"/>
  <c r="AG99" i="4"/>
  <c r="AH99" i="4" s="1"/>
  <c r="Z99" i="4"/>
  <c r="Z100" i="4"/>
  <c r="AB100" i="4"/>
  <c r="AC100" i="4" s="1"/>
  <c r="AG101" i="4"/>
  <c r="Z114" i="4"/>
  <c r="AB114" i="4"/>
  <c r="AC114" i="4" s="1"/>
  <c r="AA114" i="4"/>
  <c r="AG115" i="4"/>
  <c r="Z115" i="4"/>
  <c r="Z116" i="4"/>
  <c r="AB116" i="4"/>
  <c r="AC116" i="4" s="1"/>
  <c r="AG117" i="4"/>
  <c r="AH117" i="4" s="1"/>
  <c r="AA119" i="4"/>
  <c r="Y31" i="4"/>
  <c r="Z32" i="4"/>
  <c r="Z37" i="4"/>
  <c r="Y39" i="4"/>
  <c r="Z40" i="4"/>
  <c r="Z45" i="4"/>
  <c r="Y47" i="4"/>
  <c r="AC47" i="4"/>
  <c r="Z48" i="4"/>
  <c r="AG49" i="4"/>
  <c r="AH49" i="4" s="1"/>
  <c r="AB49" i="4"/>
  <c r="AC49" i="4" s="1"/>
  <c r="Z53" i="4"/>
  <c r="Y55" i="4"/>
  <c r="AC55" i="4"/>
  <c r="Z56" i="4"/>
  <c r="AG57" i="4"/>
  <c r="AH57" i="4" s="1"/>
  <c r="AB57" i="4"/>
  <c r="AC57" i="4" s="1"/>
  <c r="Z63" i="4"/>
  <c r="AB63" i="4"/>
  <c r="AC63" i="4" s="1"/>
  <c r="Z66" i="4"/>
  <c r="AG68" i="4"/>
  <c r="AH68" i="4" s="1"/>
  <c r="AB68" i="4"/>
  <c r="AC68" i="4" s="1"/>
  <c r="AA70" i="4"/>
  <c r="Y72" i="4"/>
  <c r="Z73" i="4"/>
  <c r="AG74" i="4"/>
  <c r="AB74" i="4"/>
  <c r="AC74" i="4" s="1"/>
  <c r="AB77" i="4"/>
  <c r="AC77" i="4" s="1"/>
  <c r="Z79" i="4"/>
  <c r="AB79" i="4"/>
  <c r="AC79" i="4" s="1"/>
  <c r="Z82" i="4"/>
  <c r="Y84" i="4"/>
  <c r="Z85" i="4"/>
  <c r="AG86" i="4"/>
  <c r="AH86" i="4" s="1"/>
  <c r="AD87" i="4"/>
  <c r="AE87" i="4" s="1"/>
  <c r="Z94" i="4"/>
  <c r="AB94" i="4"/>
  <c r="AC94" i="4" s="1"/>
  <c r="AA94" i="4"/>
  <c r="AG95" i="4"/>
  <c r="Z95" i="4"/>
  <c r="Z96" i="4"/>
  <c r="AB96" i="4"/>
  <c r="AC96" i="4" s="1"/>
  <c r="AG97" i="4"/>
  <c r="AH97" i="4" s="1"/>
  <c r="AA97" i="4"/>
  <c r="AC101" i="4"/>
  <c r="Y106" i="4"/>
  <c r="AB109" i="4"/>
  <c r="AC109" i="4" s="1"/>
  <c r="Z110" i="4"/>
  <c r="AB110" i="4"/>
  <c r="AC110" i="4" s="1"/>
  <c r="AA110" i="4"/>
  <c r="AG111" i="4"/>
  <c r="AH111" i="4" s="1"/>
  <c r="AA111" i="4"/>
  <c r="Z111" i="4"/>
  <c r="Z112" i="4"/>
  <c r="AB112" i="4"/>
  <c r="AC112" i="4" s="1"/>
  <c r="AG113" i="4"/>
  <c r="AH115" i="4"/>
  <c r="AC117" i="4"/>
  <c r="AA13" i="4"/>
  <c r="AH15" i="4"/>
  <c r="Z19" i="4"/>
  <c r="AB19" i="4"/>
  <c r="AC19" i="4" s="1"/>
  <c r="AG20" i="4"/>
  <c r="AH20" i="4" s="1"/>
  <c r="AB20" i="4"/>
  <c r="AC20" i="4" s="1"/>
  <c r="AG21" i="4"/>
  <c r="AH21" i="4" s="1"/>
  <c r="AA21" i="4"/>
  <c r="Z27" i="4"/>
  <c r="AB27" i="4"/>
  <c r="AC27" i="4" s="1"/>
  <c r="AG28" i="4"/>
  <c r="AH28" i="4" s="1"/>
  <c r="AB28" i="4"/>
  <c r="AC28" i="4" s="1"/>
  <c r="AG29" i="4"/>
  <c r="AH29" i="4" s="1"/>
  <c r="AB29" i="4"/>
  <c r="AC29" i="4" s="1"/>
  <c r="Z29" i="4"/>
  <c r="Z30" i="4"/>
  <c r="AG31" i="4"/>
  <c r="AH31" i="4" s="1"/>
  <c r="AB31" i="4"/>
  <c r="AC31" i="4" s="1"/>
  <c r="AB36" i="4"/>
  <c r="AC36" i="4" s="1"/>
  <c r="Z38" i="4"/>
  <c r="AB38" i="4"/>
  <c r="AC38" i="4" s="1"/>
  <c r="AG39" i="4"/>
  <c r="AH39" i="4" s="1"/>
  <c r="AB39" i="4"/>
  <c r="AC39" i="4" s="1"/>
  <c r="AA41" i="4"/>
  <c r="AB44" i="4"/>
  <c r="AC44" i="4" s="1"/>
  <c r="Z46" i="4"/>
  <c r="AB46" i="4"/>
  <c r="AC46" i="4" s="1"/>
  <c r="AG47" i="4"/>
  <c r="AH47" i="4" s="1"/>
  <c r="AA47" i="4"/>
  <c r="AA49" i="4"/>
  <c r="AB52" i="4"/>
  <c r="AC52" i="4" s="1"/>
  <c r="Z54" i="4"/>
  <c r="AB54" i="4"/>
  <c r="AC54" i="4" s="1"/>
  <c r="AG55" i="4"/>
  <c r="AH55" i="4" s="1"/>
  <c r="AA55" i="4"/>
  <c r="AA57" i="4"/>
  <c r="Y60" i="4"/>
  <c r="Z61" i="4"/>
  <c r="Z62" i="4"/>
  <c r="AB62" i="4"/>
  <c r="AC62" i="4" s="1"/>
  <c r="AB65" i="4"/>
  <c r="AC65" i="4" s="1"/>
  <c r="Z67" i="4"/>
  <c r="Z70" i="4"/>
  <c r="AC72" i="4"/>
  <c r="Y76" i="4"/>
  <c r="Z77" i="4"/>
  <c r="AB81" i="4"/>
  <c r="AC81" i="4" s="1"/>
  <c r="Z83" i="4"/>
  <c r="AC84" i="4"/>
  <c r="AB89" i="4"/>
  <c r="AC89" i="4" s="1"/>
  <c r="Z90" i="4"/>
  <c r="AA90" i="4"/>
  <c r="AA91" i="4"/>
  <c r="Z91" i="4"/>
  <c r="Z92" i="4"/>
  <c r="AC92" i="4"/>
  <c r="AA93" i="4"/>
  <c r="AC97" i="4"/>
  <c r="Y102" i="4"/>
  <c r="AB105" i="4"/>
  <c r="AC105" i="4" s="1"/>
  <c r="Z106" i="4"/>
  <c r="AC106" i="4"/>
  <c r="AA106" i="4"/>
  <c r="AA107" i="4"/>
  <c r="Z107" i="4"/>
  <c r="Z108" i="4"/>
  <c r="AC108" i="4"/>
  <c r="AA109" i="4"/>
  <c r="AC113" i="4"/>
  <c r="Y118" i="4"/>
  <c r="AH12" i="4"/>
  <c r="AB10" i="4"/>
  <c r="AC10" i="4" s="1"/>
  <c r="Z12" i="4"/>
  <c r="AD12" i="4"/>
  <c r="Y13" i="4"/>
  <c r="AB14" i="4"/>
  <c r="AC14" i="4" s="1"/>
  <c r="Z16" i="4"/>
  <c r="AD16" i="4"/>
  <c r="Y17" i="4"/>
  <c r="AB18" i="4"/>
  <c r="AC18" i="4" s="1"/>
  <c r="Z20" i="4"/>
  <c r="AD20" i="4"/>
  <c r="Y21" i="4"/>
  <c r="AC21" i="4"/>
  <c r="AB22" i="4"/>
  <c r="AC22" i="4" s="1"/>
  <c r="Z24" i="4"/>
  <c r="AD24" i="4"/>
  <c r="Y25" i="4"/>
  <c r="AB26" i="4"/>
  <c r="AC26" i="4" s="1"/>
  <c r="AD28" i="4"/>
  <c r="Z28" i="4"/>
  <c r="AG10" i="4"/>
  <c r="AH10" i="4" s="1"/>
  <c r="AA12" i="4"/>
  <c r="AD13" i="4"/>
  <c r="AG14" i="4"/>
  <c r="AH14" i="4" s="1"/>
  <c r="AA16" i="4"/>
  <c r="AD17" i="4"/>
  <c r="AG18" i="4"/>
  <c r="AH18" i="4" s="1"/>
  <c r="AA20" i="4"/>
  <c r="AD21" i="4"/>
  <c r="AG22" i="4"/>
  <c r="AH22" i="4" s="1"/>
  <c r="AA24" i="4"/>
  <c r="AD25" i="4"/>
  <c r="AE25" i="4" s="1"/>
  <c r="AG26" i="4"/>
  <c r="AH26" i="4" s="1"/>
  <c r="AA28" i="4"/>
  <c r="AB30" i="4"/>
  <c r="AC30" i="4" s="1"/>
  <c r="AA30" i="4"/>
  <c r="AD6" i="4"/>
  <c r="AD10" i="4"/>
  <c r="AE10" i="4" s="1"/>
  <c r="Y11" i="4"/>
  <c r="AC11" i="4"/>
  <c r="AD14" i="4"/>
  <c r="AE14" i="4" s="1"/>
  <c r="Y15" i="4"/>
  <c r="AD18" i="4"/>
  <c r="Y19" i="4"/>
  <c r="AD22" i="4"/>
  <c r="AE22" i="4" s="1"/>
  <c r="Y23" i="4"/>
  <c r="AD26" i="4"/>
  <c r="AE26" i="4" s="1"/>
  <c r="Y27" i="4"/>
  <c r="Y29" i="4"/>
  <c r="AD30" i="4"/>
  <c r="AD7" i="4"/>
  <c r="Y8" i="4"/>
  <c r="AD11" i="4"/>
  <c r="AD15" i="4"/>
  <c r="AD19" i="4"/>
  <c r="AE19" i="4" s="1"/>
  <c r="AD23" i="4"/>
  <c r="AE23" i="4" s="1"/>
  <c r="AD27" i="4"/>
  <c r="AE27" i="4" s="1"/>
  <c r="AG30" i="4"/>
  <c r="AH30" i="4" s="1"/>
  <c r="Z31" i="4"/>
  <c r="AD31" i="4"/>
  <c r="Y32" i="4"/>
  <c r="AG32" i="4"/>
  <c r="AH32" i="4" s="1"/>
  <c r="AA34" i="4"/>
  <c r="Z35" i="4"/>
  <c r="AD35" i="4"/>
  <c r="Y36" i="4"/>
  <c r="AG36" i="4"/>
  <c r="AH36" i="4" s="1"/>
  <c r="AA38" i="4"/>
  <c r="Z39" i="4"/>
  <c r="AD39" i="4"/>
  <c r="Y40" i="4"/>
  <c r="AG40" i="4"/>
  <c r="AH40" i="4" s="1"/>
  <c r="AA42" i="4"/>
  <c r="Z43" i="4"/>
  <c r="AD43" i="4"/>
  <c r="Y44" i="4"/>
  <c r="AG44" i="4"/>
  <c r="AH44" i="4" s="1"/>
  <c r="AA46" i="4"/>
  <c r="Z47" i="4"/>
  <c r="AD47" i="4"/>
  <c r="Y48" i="4"/>
  <c r="AC48" i="4"/>
  <c r="AG48" i="4"/>
  <c r="AH48" i="4" s="1"/>
  <c r="AA50" i="4"/>
  <c r="Z51" i="4"/>
  <c r="AD51" i="4"/>
  <c r="AE51" i="4" s="1"/>
  <c r="AF51" i="4" s="1"/>
  <c r="Y52" i="4"/>
  <c r="AG52" i="4"/>
  <c r="AH52" i="4" s="1"/>
  <c r="AA54" i="4"/>
  <c r="Z55" i="4"/>
  <c r="AD55" i="4"/>
  <c r="Y56" i="4"/>
  <c r="AC56" i="4"/>
  <c r="AG56" i="4"/>
  <c r="AH56" i="4" s="1"/>
  <c r="AA58" i="4"/>
  <c r="AE58" i="4" s="1"/>
  <c r="AH72" i="4"/>
  <c r="AH78" i="4"/>
  <c r="AH84" i="4"/>
  <c r="AA31" i="4"/>
  <c r="AD32" i="4"/>
  <c r="AE32" i="4" s="1"/>
  <c r="Y33" i="4"/>
  <c r="AA35" i="4"/>
  <c r="AD36" i="4"/>
  <c r="AE36" i="4" s="1"/>
  <c r="Y37" i="4"/>
  <c r="AC37" i="4"/>
  <c r="AA39" i="4"/>
  <c r="AD40" i="4"/>
  <c r="AE40" i="4" s="1"/>
  <c r="Y41" i="4"/>
  <c r="AA43" i="4"/>
  <c r="AD44" i="4"/>
  <c r="AE44" i="4" s="1"/>
  <c r="Y45" i="4"/>
  <c r="AC45" i="4"/>
  <c r="AD48" i="4"/>
  <c r="AE48" i="4" s="1"/>
  <c r="Y49" i="4"/>
  <c r="AD52" i="4"/>
  <c r="AE52" i="4" s="1"/>
  <c r="Y53" i="4"/>
  <c r="AC53" i="4"/>
  <c r="AD56" i="4"/>
  <c r="AE56" i="4" s="1"/>
  <c r="Y57" i="4"/>
  <c r="Z59" i="4"/>
  <c r="AG59" i="4"/>
  <c r="AH59" i="4" s="1"/>
  <c r="AB59" i="4"/>
  <c r="AC59" i="4" s="1"/>
  <c r="AA59" i="4"/>
  <c r="AH60" i="4"/>
  <c r="AD33" i="4"/>
  <c r="AE33" i="4" s="1"/>
  <c r="AG34" i="4"/>
  <c r="AH34" i="4" s="1"/>
  <c r="AD37" i="4"/>
  <c r="AG38" i="4"/>
  <c r="AH38" i="4" s="1"/>
  <c r="AD41" i="4"/>
  <c r="AG42" i="4"/>
  <c r="AH42" i="4" s="1"/>
  <c r="AD45" i="4"/>
  <c r="AG46" i="4"/>
  <c r="AH46" i="4" s="1"/>
  <c r="AD49" i="4"/>
  <c r="AE49" i="4" s="1"/>
  <c r="AG50" i="4"/>
  <c r="AH50" i="4" s="1"/>
  <c r="AD53" i="4"/>
  <c r="AG54" i="4"/>
  <c r="AH54" i="4" s="1"/>
  <c r="AD57" i="4"/>
  <c r="AE57" i="4" s="1"/>
  <c r="AD34" i="4"/>
  <c r="AD38" i="4"/>
  <c r="AD42" i="4"/>
  <c r="AD46" i="4"/>
  <c r="AD50" i="4"/>
  <c r="AD54" i="4"/>
  <c r="Z58" i="4"/>
  <c r="AH74" i="4"/>
  <c r="Z60" i="4"/>
  <c r="AD60" i="4"/>
  <c r="Y61" i="4"/>
  <c r="AC61" i="4"/>
  <c r="AG61" i="4"/>
  <c r="AH61" i="4" s="1"/>
  <c r="AA63" i="4"/>
  <c r="Z64" i="4"/>
  <c r="AD64" i="4"/>
  <c r="Y65" i="4"/>
  <c r="AG65" i="4"/>
  <c r="AH65" i="4" s="1"/>
  <c r="AA67" i="4"/>
  <c r="Z68" i="4"/>
  <c r="AD68" i="4"/>
  <c r="Y69" i="4"/>
  <c r="AC69" i="4"/>
  <c r="AG69" i="4"/>
  <c r="AH69" i="4" s="1"/>
  <c r="AA71" i="4"/>
  <c r="Z72" i="4"/>
  <c r="AD72" i="4"/>
  <c r="Y73" i="4"/>
  <c r="AC73" i="4"/>
  <c r="AG73" i="4"/>
  <c r="AH73" i="4" s="1"/>
  <c r="AA75" i="4"/>
  <c r="Z76" i="4"/>
  <c r="AD76" i="4"/>
  <c r="Y77" i="4"/>
  <c r="AG77" i="4"/>
  <c r="AH77" i="4" s="1"/>
  <c r="AA79" i="4"/>
  <c r="Z80" i="4"/>
  <c r="AD80" i="4"/>
  <c r="Y81" i="4"/>
  <c r="AG81" i="4"/>
  <c r="AH81" i="4" s="1"/>
  <c r="AA83" i="4"/>
  <c r="Z84" i="4"/>
  <c r="AD84" i="4"/>
  <c r="AG85" i="4"/>
  <c r="AH85" i="4" s="1"/>
  <c r="AB87" i="4"/>
  <c r="AC87" i="4" s="1"/>
  <c r="AH87" i="4"/>
  <c r="Z88" i="4"/>
  <c r="AG88" i="4"/>
  <c r="AH88" i="4" s="1"/>
  <c r="AB88" i="4"/>
  <c r="AC88" i="4" s="1"/>
  <c r="AA88" i="4"/>
  <c r="AH91" i="4"/>
  <c r="AC93" i="4"/>
  <c r="AH107" i="4"/>
  <c r="AA60" i="4"/>
  <c r="AD61" i="4"/>
  <c r="Y62" i="4"/>
  <c r="AG62" i="4"/>
  <c r="AH62" i="4" s="1"/>
  <c r="AA64" i="4"/>
  <c r="AD65" i="4"/>
  <c r="AE65" i="4" s="1"/>
  <c r="Y66" i="4"/>
  <c r="AC66" i="4"/>
  <c r="AA68" i="4"/>
  <c r="AD69" i="4"/>
  <c r="AE69" i="4" s="1"/>
  <c r="Y70" i="4"/>
  <c r="AA72" i="4"/>
  <c r="AD73" i="4"/>
  <c r="AE73" i="4" s="1"/>
  <c r="Y74" i="4"/>
  <c r="AA76" i="4"/>
  <c r="AD77" i="4"/>
  <c r="AE77" i="4" s="1"/>
  <c r="Y78" i="4"/>
  <c r="AC78" i="4"/>
  <c r="AA80" i="4"/>
  <c r="AD81" i="4"/>
  <c r="AE81" i="4" s="1"/>
  <c r="Y82" i="4"/>
  <c r="AC82" i="4"/>
  <c r="AA84" i="4"/>
  <c r="AD85" i="4"/>
  <c r="AE85" i="4" s="1"/>
  <c r="AF85" i="4" s="1"/>
  <c r="Y86" i="4"/>
  <c r="AC86" i="4"/>
  <c r="AH103" i="4"/>
  <c r="AH119" i="4"/>
  <c r="Y59" i="4"/>
  <c r="AD62" i="4"/>
  <c r="AE62" i="4" s="1"/>
  <c r="Y63" i="4"/>
  <c r="AG63" i="4"/>
  <c r="AH63" i="4" s="1"/>
  <c r="AD66" i="4"/>
  <c r="Y67" i="4"/>
  <c r="AC67" i="4"/>
  <c r="AG67" i="4"/>
  <c r="AH67" i="4" s="1"/>
  <c r="AD70" i="4"/>
  <c r="Y71" i="4"/>
  <c r="AC71" i="4"/>
  <c r="AG71" i="4"/>
  <c r="AH71" i="4" s="1"/>
  <c r="AD74" i="4"/>
  <c r="AE74" i="4" s="1"/>
  <c r="Y75" i="4"/>
  <c r="AG75" i="4"/>
  <c r="AH75" i="4" s="1"/>
  <c r="AD78" i="4"/>
  <c r="AE78" i="4" s="1"/>
  <c r="Y79" i="4"/>
  <c r="AG79" i="4"/>
  <c r="AH79" i="4" s="1"/>
  <c r="AD82" i="4"/>
  <c r="AC83" i="4"/>
  <c r="AG83" i="4"/>
  <c r="AH83" i="4" s="1"/>
  <c r="AD86" i="4"/>
  <c r="AE86" i="4" s="1"/>
  <c r="Y87" i="4"/>
  <c r="AD59" i="4"/>
  <c r="AD63" i="4"/>
  <c r="AD67" i="4"/>
  <c r="AD71" i="4"/>
  <c r="AD75" i="4"/>
  <c r="AD79" i="4"/>
  <c r="AD83" i="4"/>
  <c r="Z87" i="4"/>
  <c r="AH95" i="4"/>
  <c r="Z89" i="4"/>
  <c r="AD89" i="4"/>
  <c r="AE89" i="4" s="1"/>
  <c r="AH89" i="4"/>
  <c r="Y90" i="4"/>
  <c r="AC90" i="4"/>
  <c r="AG90" i="4"/>
  <c r="AH90" i="4" s="1"/>
  <c r="AB91" i="4"/>
  <c r="AC91" i="4" s="1"/>
  <c r="AA92" i="4"/>
  <c r="Z93" i="4"/>
  <c r="AD93" i="4"/>
  <c r="AH93" i="4"/>
  <c r="AG94" i="4"/>
  <c r="AH94" i="4" s="1"/>
  <c r="AB95" i="4"/>
  <c r="AC95" i="4" s="1"/>
  <c r="AA96" i="4"/>
  <c r="Z97" i="4"/>
  <c r="AD97" i="4"/>
  <c r="AC98" i="4"/>
  <c r="AG98" i="4"/>
  <c r="AH98" i="4" s="1"/>
  <c r="AB99" i="4"/>
  <c r="AC99" i="4" s="1"/>
  <c r="AA100" i="4"/>
  <c r="Z101" i="4"/>
  <c r="AD101" i="4"/>
  <c r="AE101" i="4" s="1"/>
  <c r="AH101" i="4"/>
  <c r="AG102" i="4"/>
  <c r="AH102" i="4" s="1"/>
  <c r="AB103" i="4"/>
  <c r="AC103" i="4" s="1"/>
  <c r="AA104" i="4"/>
  <c r="Z105" i="4"/>
  <c r="AD105" i="4"/>
  <c r="AE105" i="4" s="1"/>
  <c r="AH105" i="4"/>
  <c r="AG106" i="4"/>
  <c r="AH106" i="4" s="1"/>
  <c r="AB107" i="4"/>
  <c r="AA108" i="4"/>
  <c r="Z109" i="4"/>
  <c r="AD109" i="4"/>
  <c r="AH109" i="4"/>
  <c r="AG110" i="4"/>
  <c r="AH110" i="4" s="1"/>
  <c r="AB111" i="4"/>
  <c r="AC111" i="4" s="1"/>
  <c r="AA112" i="4"/>
  <c r="Z113" i="4"/>
  <c r="AD113" i="4"/>
  <c r="AE113" i="4" s="1"/>
  <c r="AH113" i="4"/>
  <c r="AG114" i="4"/>
  <c r="AH114" i="4" s="1"/>
  <c r="AB115" i="4"/>
  <c r="AA116" i="4"/>
  <c r="Z117" i="4"/>
  <c r="AD117" i="4"/>
  <c r="AE117" i="4" s="1"/>
  <c r="AG118" i="4"/>
  <c r="AH118" i="4" s="1"/>
  <c r="AA120" i="4"/>
  <c r="AD90" i="4"/>
  <c r="Y91" i="4"/>
  <c r="AD94" i="4"/>
  <c r="Y95" i="4"/>
  <c r="AD98" i="4"/>
  <c r="Y99" i="4"/>
  <c r="AD102" i="4"/>
  <c r="Y103" i="4"/>
  <c r="AD106" i="4"/>
  <c r="Y107" i="4"/>
  <c r="AC107" i="4"/>
  <c r="AD110" i="4"/>
  <c r="AE110" i="4" s="1"/>
  <c r="AF110" i="4" s="1"/>
  <c r="Y111" i="4"/>
  <c r="AD114" i="4"/>
  <c r="Y115" i="4"/>
  <c r="AC115" i="4"/>
  <c r="AD118" i="4"/>
  <c r="Y119" i="4"/>
  <c r="AC119" i="4"/>
  <c r="AD91" i="4"/>
  <c r="AG92" i="4"/>
  <c r="AH92" i="4" s="1"/>
  <c r="AD95" i="4"/>
  <c r="AE95" i="4" s="1"/>
  <c r="AG96" i="4"/>
  <c r="AH96" i="4" s="1"/>
  <c r="AD99" i="4"/>
  <c r="AE99" i="4" s="1"/>
  <c r="AG100" i="4"/>
  <c r="AH100" i="4" s="1"/>
  <c r="AD103" i="4"/>
  <c r="AE103" i="4" s="1"/>
  <c r="AG104" i="4"/>
  <c r="AH104" i="4" s="1"/>
  <c r="AD107" i="4"/>
  <c r="AG108" i="4"/>
  <c r="AH108" i="4" s="1"/>
  <c r="AD111" i="4"/>
  <c r="AG112" i="4"/>
  <c r="AH112" i="4" s="1"/>
  <c r="AD115" i="4"/>
  <c r="AE115" i="4" s="1"/>
  <c r="AG116" i="4"/>
  <c r="AH116" i="4" s="1"/>
  <c r="AD119" i="4"/>
  <c r="AE119" i="4" s="1"/>
  <c r="Y120" i="4"/>
  <c r="AC120" i="4"/>
  <c r="AG120" i="4"/>
  <c r="AH120" i="4" s="1"/>
  <c r="AD88" i="4"/>
  <c r="Y89" i="4"/>
  <c r="AD92" i="4"/>
  <c r="AE92" i="4" s="1"/>
  <c r="Y93" i="4"/>
  <c r="AD96" i="4"/>
  <c r="Y97" i="4"/>
  <c r="AD100" i="4"/>
  <c r="Y101" i="4"/>
  <c r="AD104" i="4"/>
  <c r="AE104" i="4" s="1"/>
  <c r="Y105" i="4"/>
  <c r="AD108" i="4"/>
  <c r="Y109" i="4"/>
  <c r="AD112" i="4"/>
  <c r="Y113" i="4"/>
  <c r="AD116" i="4"/>
  <c r="Y117" i="4"/>
  <c r="AD120" i="4"/>
  <c r="J120" i="2"/>
  <c r="J10" i="2"/>
  <c r="J82" i="2"/>
  <c r="K82" i="2"/>
  <c r="L82" i="2"/>
  <c r="M82" i="2"/>
  <c r="Z82" i="2" s="1"/>
  <c r="N82" i="2"/>
  <c r="O82" i="2"/>
  <c r="P82" i="2"/>
  <c r="Q82" i="2"/>
  <c r="AG82" i="2" s="1"/>
  <c r="AH82" i="2" s="1"/>
  <c r="R82" i="2"/>
  <c r="S82" i="2"/>
  <c r="T82" i="2"/>
  <c r="U82" i="2"/>
  <c r="V82" i="2"/>
  <c r="W82" i="2"/>
  <c r="X82" i="2"/>
  <c r="J83" i="2"/>
  <c r="K83" i="2"/>
  <c r="L83" i="2"/>
  <c r="M83" i="2"/>
  <c r="N83" i="2"/>
  <c r="O83" i="2"/>
  <c r="Z83" i="2" s="1"/>
  <c r="P83" i="2"/>
  <c r="Q83" i="2"/>
  <c r="R83" i="2"/>
  <c r="AA83" i="2" s="1"/>
  <c r="S83" i="2"/>
  <c r="T83" i="2"/>
  <c r="AG83" i="2" s="1"/>
  <c r="U83" i="2"/>
  <c r="V83" i="2"/>
  <c r="Y83" i="2" s="1"/>
  <c r="W83" i="2"/>
  <c r="X83" i="2"/>
  <c r="J84" i="2"/>
  <c r="K84" i="2"/>
  <c r="L84" i="2"/>
  <c r="Y84" i="2" s="1"/>
  <c r="M84" i="2"/>
  <c r="N84" i="2"/>
  <c r="O84" i="2"/>
  <c r="Z84" i="2" s="1"/>
  <c r="P84" i="2"/>
  <c r="Q84" i="2"/>
  <c r="R84" i="2"/>
  <c r="S84" i="2"/>
  <c r="T84" i="2"/>
  <c r="U84" i="2"/>
  <c r="V84" i="2"/>
  <c r="W84" i="2"/>
  <c r="AD84" i="2" s="1"/>
  <c r="X84" i="2"/>
  <c r="J80" i="2"/>
  <c r="K80" i="2"/>
  <c r="L80" i="2"/>
  <c r="Y80" i="2" s="1"/>
  <c r="M80" i="2"/>
  <c r="N80" i="2"/>
  <c r="O80" i="2"/>
  <c r="P80" i="2"/>
  <c r="Q80" i="2"/>
  <c r="R80" i="2"/>
  <c r="S80" i="2"/>
  <c r="T80" i="2"/>
  <c r="AB80" i="2" s="1"/>
  <c r="AC80" i="2" s="1"/>
  <c r="U80" i="2"/>
  <c r="V80" i="2"/>
  <c r="W80" i="2"/>
  <c r="X80" i="2"/>
  <c r="O11" i="2"/>
  <c r="X11" i="2"/>
  <c r="J11" i="2"/>
  <c r="X122" i="2"/>
  <c r="W122" i="2"/>
  <c r="V122" i="2"/>
  <c r="U122" i="2"/>
  <c r="T122" i="2"/>
  <c r="Q122" i="2"/>
  <c r="AA122" i="2" s="1"/>
  <c r="S122" i="2"/>
  <c r="R122" i="2"/>
  <c r="P122" i="2"/>
  <c r="O122" i="2"/>
  <c r="N122" i="2"/>
  <c r="M122" i="2"/>
  <c r="L122" i="2"/>
  <c r="Y122" i="2" s="1"/>
  <c r="K122" i="2"/>
  <c r="J122" i="2"/>
  <c r="X120" i="2"/>
  <c r="W120" i="2"/>
  <c r="V120" i="2"/>
  <c r="Q120" i="2"/>
  <c r="R120" i="2"/>
  <c r="U120" i="2"/>
  <c r="T120" i="2"/>
  <c r="S120" i="2"/>
  <c r="P120" i="2"/>
  <c r="O120" i="2"/>
  <c r="Z120" i="2" s="1"/>
  <c r="N120" i="2"/>
  <c r="M120" i="2"/>
  <c r="L120" i="2"/>
  <c r="K120" i="2"/>
  <c r="X118" i="2"/>
  <c r="W118" i="2"/>
  <c r="V118" i="2"/>
  <c r="U118" i="2"/>
  <c r="T118" i="2"/>
  <c r="Q118" i="2"/>
  <c r="S118" i="2"/>
  <c r="R118" i="2"/>
  <c r="P118" i="2"/>
  <c r="O118" i="2"/>
  <c r="N118" i="2"/>
  <c r="M118" i="2"/>
  <c r="Z118" i="2" s="1"/>
  <c r="L118" i="2"/>
  <c r="K118" i="2"/>
  <c r="J118" i="2"/>
  <c r="X116" i="2"/>
  <c r="W116" i="2"/>
  <c r="V116" i="2"/>
  <c r="U116" i="2"/>
  <c r="T116" i="2"/>
  <c r="S116" i="2"/>
  <c r="R116" i="2"/>
  <c r="Q116" i="2"/>
  <c r="P116" i="2"/>
  <c r="O116" i="2"/>
  <c r="N116" i="2"/>
  <c r="M116" i="2"/>
  <c r="L116" i="2"/>
  <c r="K116" i="2"/>
  <c r="J116" i="2"/>
  <c r="X112" i="2"/>
  <c r="W112" i="2"/>
  <c r="V112" i="2"/>
  <c r="U112" i="2"/>
  <c r="T112" i="2"/>
  <c r="S112" i="2"/>
  <c r="R112" i="2"/>
  <c r="Q112" i="2"/>
  <c r="P112" i="2"/>
  <c r="M112" i="2"/>
  <c r="Z112" i="2" s="1"/>
  <c r="O112" i="2"/>
  <c r="N112" i="2"/>
  <c r="L112" i="2"/>
  <c r="K112" i="2"/>
  <c r="J112" i="2"/>
  <c r="X110" i="2"/>
  <c r="W110" i="2"/>
  <c r="V110" i="2"/>
  <c r="Y110" i="2" s="1"/>
  <c r="U110" i="2"/>
  <c r="T110" i="2"/>
  <c r="S110" i="2"/>
  <c r="R110" i="2"/>
  <c r="Q110" i="2"/>
  <c r="P110" i="2"/>
  <c r="O110" i="2"/>
  <c r="N110" i="2"/>
  <c r="M110" i="2"/>
  <c r="L110" i="2"/>
  <c r="K110" i="2"/>
  <c r="J110" i="2"/>
  <c r="X108" i="2"/>
  <c r="W108" i="2"/>
  <c r="AD108" i="2" s="1"/>
  <c r="V108" i="2"/>
  <c r="U108" i="2"/>
  <c r="T108" i="2"/>
  <c r="S108" i="2"/>
  <c r="R108" i="2"/>
  <c r="Q108" i="2"/>
  <c r="AB108" i="2" s="1"/>
  <c r="AC108" i="2" s="1"/>
  <c r="P108" i="2"/>
  <c r="O108" i="2"/>
  <c r="N108" i="2"/>
  <c r="M108" i="2"/>
  <c r="AG108" i="2" s="1"/>
  <c r="AH108" i="2" s="1"/>
  <c r="L108" i="2"/>
  <c r="K108" i="2"/>
  <c r="J108" i="2"/>
  <c r="X105" i="2"/>
  <c r="W105" i="2"/>
  <c r="V105" i="2"/>
  <c r="U105" i="2"/>
  <c r="T105" i="2"/>
  <c r="AG105" i="2" s="1"/>
  <c r="S105" i="2"/>
  <c r="R105" i="2"/>
  <c r="Q105" i="2"/>
  <c r="P105" i="2"/>
  <c r="O105" i="2"/>
  <c r="N105" i="2"/>
  <c r="M105" i="2"/>
  <c r="L105" i="2"/>
  <c r="K105" i="2"/>
  <c r="J105" i="2"/>
  <c r="X104" i="2"/>
  <c r="W104" i="2"/>
  <c r="AD104" i="2" s="1"/>
  <c r="V104" i="2"/>
  <c r="U104" i="2"/>
  <c r="T104" i="2"/>
  <c r="S104" i="2"/>
  <c r="R104" i="2"/>
  <c r="Q104" i="2"/>
  <c r="P104" i="2"/>
  <c r="O104" i="2"/>
  <c r="N104" i="2"/>
  <c r="M104" i="2"/>
  <c r="AG104" i="2" s="1"/>
  <c r="AH104" i="2" s="1"/>
  <c r="L104" i="2"/>
  <c r="Y104" i="2" s="1"/>
  <c r="K104" i="2"/>
  <c r="J104" i="2"/>
  <c r="X102" i="2"/>
  <c r="W102" i="2"/>
  <c r="V102" i="2"/>
  <c r="AD102" i="2" s="1"/>
  <c r="U102" i="2"/>
  <c r="T102" i="2"/>
  <c r="AB102" i="2" s="1"/>
  <c r="S102" i="2"/>
  <c r="R102" i="2"/>
  <c r="AA102" i="2" s="1"/>
  <c r="Q102" i="2"/>
  <c r="P102" i="2"/>
  <c r="O102" i="2"/>
  <c r="N102" i="2"/>
  <c r="M102" i="2"/>
  <c r="L102" i="2"/>
  <c r="K102" i="2"/>
  <c r="J102" i="2"/>
  <c r="X100" i="2"/>
  <c r="W100" i="2"/>
  <c r="AD100" i="2" s="1"/>
  <c r="V100" i="2"/>
  <c r="U100" i="2"/>
  <c r="T100" i="2"/>
  <c r="S100" i="2"/>
  <c r="R100" i="2"/>
  <c r="Q100" i="2"/>
  <c r="AB100" i="2" s="1"/>
  <c r="AC100" i="2" s="1"/>
  <c r="P100" i="2"/>
  <c r="O100" i="2"/>
  <c r="N100" i="2"/>
  <c r="M100" i="2"/>
  <c r="Z100" i="2" s="1"/>
  <c r="L100" i="2"/>
  <c r="K100" i="2"/>
  <c r="J100" i="2"/>
  <c r="X98" i="2"/>
  <c r="W98" i="2"/>
  <c r="V98" i="2"/>
  <c r="U98" i="2"/>
  <c r="T98" i="2"/>
  <c r="AG98" i="2" s="1"/>
  <c r="S98" i="2"/>
  <c r="R98" i="2"/>
  <c r="Q98" i="2"/>
  <c r="P98" i="2"/>
  <c r="O98" i="2"/>
  <c r="N98" i="2"/>
  <c r="M98" i="2"/>
  <c r="L98" i="2"/>
  <c r="K98" i="2"/>
  <c r="J98" i="2"/>
  <c r="X91" i="2"/>
  <c r="W91" i="2"/>
  <c r="AD91" i="2" s="1"/>
  <c r="V91" i="2"/>
  <c r="U91" i="2"/>
  <c r="T91" i="2"/>
  <c r="S91" i="2"/>
  <c r="R91" i="2"/>
  <c r="Q91" i="2"/>
  <c r="P91" i="2"/>
  <c r="O91" i="2"/>
  <c r="N91" i="2"/>
  <c r="M91" i="2"/>
  <c r="AG91" i="2" s="1"/>
  <c r="AH91" i="2" s="1"/>
  <c r="L91" i="2"/>
  <c r="Y91" i="2" s="1"/>
  <c r="K91" i="2"/>
  <c r="J91" i="2"/>
  <c r="X81" i="2"/>
  <c r="W81" i="2"/>
  <c r="V81" i="2"/>
  <c r="Y81" i="2" s="1"/>
  <c r="U81" i="2"/>
  <c r="T81" i="2"/>
  <c r="S81" i="2"/>
  <c r="R81" i="2"/>
  <c r="AA81" i="2" s="1"/>
  <c r="Q81" i="2"/>
  <c r="P81" i="2"/>
  <c r="O81" i="2"/>
  <c r="N81" i="2"/>
  <c r="M81" i="2"/>
  <c r="L81" i="2"/>
  <c r="K81" i="2"/>
  <c r="J81" i="2"/>
  <c r="X74" i="2"/>
  <c r="W74" i="2"/>
  <c r="V74" i="2"/>
  <c r="U74" i="2"/>
  <c r="T74" i="2"/>
  <c r="S74" i="2"/>
  <c r="R74" i="2"/>
  <c r="Q74" i="2"/>
  <c r="AB74" i="2" s="1"/>
  <c r="AC74" i="2" s="1"/>
  <c r="P74" i="2"/>
  <c r="O74" i="2"/>
  <c r="N74" i="2"/>
  <c r="M74" i="2"/>
  <c r="AG74" i="2" s="1"/>
  <c r="AH74" i="2" s="1"/>
  <c r="L74" i="2"/>
  <c r="K74" i="2"/>
  <c r="J74" i="2"/>
  <c r="X71" i="2"/>
  <c r="W71" i="2"/>
  <c r="V71" i="2"/>
  <c r="U71" i="2"/>
  <c r="T71" i="2"/>
  <c r="AG71" i="2" s="1"/>
  <c r="S71" i="2"/>
  <c r="R71" i="2"/>
  <c r="Q71" i="2"/>
  <c r="P71" i="2"/>
  <c r="Z71" i="2" s="1"/>
  <c r="O71" i="2"/>
  <c r="N71" i="2"/>
  <c r="M71" i="2"/>
  <c r="L71" i="2"/>
  <c r="K71" i="2"/>
  <c r="J71" i="2"/>
  <c r="X65" i="2"/>
  <c r="W65" i="2"/>
  <c r="V65" i="2"/>
  <c r="U65" i="2"/>
  <c r="T65" i="2"/>
  <c r="AB65" i="2" s="1"/>
  <c r="AC65" i="2" s="1"/>
  <c r="S65" i="2"/>
  <c r="R65" i="2"/>
  <c r="Q65" i="2"/>
  <c r="P65" i="2"/>
  <c r="O65" i="2"/>
  <c r="N65" i="2"/>
  <c r="M65" i="2"/>
  <c r="L65" i="2"/>
  <c r="Y65" i="2" s="1"/>
  <c r="K65" i="2"/>
  <c r="J65" i="2"/>
  <c r="X64" i="2"/>
  <c r="W64" i="2"/>
  <c r="V64" i="2"/>
  <c r="Y64" i="2" s="1"/>
  <c r="U64" i="2"/>
  <c r="T64" i="2"/>
  <c r="S64" i="2"/>
  <c r="R64" i="2"/>
  <c r="AA64" i="2" s="1"/>
  <c r="Q64" i="2"/>
  <c r="P64" i="2"/>
  <c r="O64" i="2"/>
  <c r="N64" i="2"/>
  <c r="M64" i="2"/>
  <c r="L64" i="2"/>
  <c r="K64" i="2"/>
  <c r="J64" i="2"/>
  <c r="X63" i="2"/>
  <c r="W63" i="2"/>
  <c r="V63" i="2"/>
  <c r="AD63" i="2" s="1"/>
  <c r="U63" i="2"/>
  <c r="T63" i="2"/>
  <c r="S63" i="2"/>
  <c r="R63" i="2"/>
  <c r="Q63" i="2"/>
  <c r="AB63" i="2" s="1"/>
  <c r="AC63" i="2" s="1"/>
  <c r="P63" i="2"/>
  <c r="O63" i="2"/>
  <c r="N63" i="2"/>
  <c r="M63" i="2"/>
  <c r="Z63" i="2" s="1"/>
  <c r="L63" i="2"/>
  <c r="K63" i="2"/>
  <c r="J63" i="2"/>
  <c r="X62" i="2"/>
  <c r="W62" i="2"/>
  <c r="V62" i="2"/>
  <c r="U62" i="2"/>
  <c r="T62" i="2"/>
  <c r="AB62" i="2" s="1"/>
  <c r="Q62" i="2"/>
  <c r="S62" i="2"/>
  <c r="R62" i="2"/>
  <c r="P62" i="2"/>
  <c r="O62" i="2"/>
  <c r="N62" i="2"/>
  <c r="M62" i="2"/>
  <c r="L62" i="2"/>
  <c r="K62" i="2"/>
  <c r="J62" i="2"/>
  <c r="X59" i="2"/>
  <c r="W59" i="2"/>
  <c r="V59" i="2"/>
  <c r="U59" i="2"/>
  <c r="T59" i="2"/>
  <c r="Q59" i="2"/>
  <c r="S59" i="2"/>
  <c r="R59" i="2"/>
  <c r="P59" i="2"/>
  <c r="O59" i="2"/>
  <c r="N59" i="2"/>
  <c r="M59" i="2"/>
  <c r="AG59" i="2" s="1"/>
  <c r="AH59" i="2" s="1"/>
  <c r="L59" i="2"/>
  <c r="Y59" i="2" s="1"/>
  <c r="K59" i="2"/>
  <c r="J59" i="2"/>
  <c r="X56" i="2"/>
  <c r="W56" i="2"/>
  <c r="V56" i="2"/>
  <c r="U56" i="2"/>
  <c r="T56" i="2"/>
  <c r="S56" i="2"/>
  <c r="R56" i="2"/>
  <c r="Q56" i="2"/>
  <c r="P56" i="2"/>
  <c r="O56" i="2"/>
  <c r="N56" i="2"/>
  <c r="M56" i="2"/>
  <c r="L56" i="2"/>
  <c r="K56" i="2"/>
  <c r="J56" i="2"/>
  <c r="X53" i="2"/>
  <c r="W53" i="2"/>
  <c r="V53" i="2"/>
  <c r="U53" i="2"/>
  <c r="T53" i="2"/>
  <c r="S53" i="2"/>
  <c r="R53" i="2"/>
  <c r="Q53" i="2"/>
  <c r="P53" i="2"/>
  <c r="O53" i="2"/>
  <c r="N53" i="2"/>
  <c r="M53" i="2"/>
  <c r="Z53" i="2" s="1"/>
  <c r="L53" i="2"/>
  <c r="Y53" i="2" s="1"/>
  <c r="K53" i="2"/>
  <c r="J53" i="2"/>
  <c r="X44" i="2"/>
  <c r="W44" i="2"/>
  <c r="V44" i="2"/>
  <c r="U44" i="2"/>
  <c r="T44" i="2"/>
  <c r="S44" i="2"/>
  <c r="R44" i="2"/>
  <c r="Q44" i="2"/>
  <c r="P44" i="2"/>
  <c r="O44" i="2"/>
  <c r="N44" i="2"/>
  <c r="M44" i="2"/>
  <c r="L44" i="2"/>
  <c r="K44" i="2"/>
  <c r="J44" i="2"/>
  <c r="X42" i="2"/>
  <c r="W42" i="2"/>
  <c r="V42" i="2"/>
  <c r="U42" i="2"/>
  <c r="T42" i="2"/>
  <c r="S42" i="2"/>
  <c r="R42" i="2"/>
  <c r="AA42" i="2" s="1"/>
  <c r="Q42" i="2"/>
  <c r="P42" i="2"/>
  <c r="O42" i="2"/>
  <c r="N42" i="2"/>
  <c r="M42" i="2"/>
  <c r="AG42" i="2" s="1"/>
  <c r="AH42" i="2" s="1"/>
  <c r="L42" i="2"/>
  <c r="K42" i="2"/>
  <c r="J42" i="2"/>
  <c r="J36" i="2"/>
  <c r="X124" i="2"/>
  <c r="W124" i="2"/>
  <c r="V124" i="2"/>
  <c r="U124" i="2"/>
  <c r="T124" i="2"/>
  <c r="S124" i="2"/>
  <c r="R124" i="2"/>
  <c r="Q124" i="2"/>
  <c r="P124" i="2"/>
  <c r="O124" i="2"/>
  <c r="N124" i="2"/>
  <c r="M124" i="2"/>
  <c r="L124" i="2"/>
  <c r="K124" i="2"/>
  <c r="J124" i="2"/>
  <c r="X123" i="2"/>
  <c r="W123" i="2"/>
  <c r="V123" i="2"/>
  <c r="U123" i="2"/>
  <c r="T123" i="2"/>
  <c r="S123" i="2"/>
  <c r="R123" i="2"/>
  <c r="AA123" i="2" s="1"/>
  <c r="Q123" i="2"/>
  <c r="P123" i="2"/>
  <c r="O123" i="2"/>
  <c r="N123" i="2"/>
  <c r="M123" i="2"/>
  <c r="L123" i="2"/>
  <c r="K123" i="2"/>
  <c r="J123" i="2"/>
  <c r="X121" i="2"/>
  <c r="W121" i="2"/>
  <c r="V121" i="2"/>
  <c r="U121" i="2"/>
  <c r="T121" i="2"/>
  <c r="S121" i="2"/>
  <c r="R121" i="2"/>
  <c r="Q121" i="2"/>
  <c r="P121" i="2"/>
  <c r="O121" i="2"/>
  <c r="N121" i="2"/>
  <c r="M121" i="2"/>
  <c r="L121" i="2"/>
  <c r="K121" i="2"/>
  <c r="J121" i="2"/>
  <c r="X119" i="2"/>
  <c r="W119" i="2"/>
  <c r="V119" i="2"/>
  <c r="U119" i="2"/>
  <c r="T119" i="2"/>
  <c r="S119" i="2"/>
  <c r="R119" i="2"/>
  <c r="Q119" i="2"/>
  <c r="P119" i="2"/>
  <c r="O119" i="2"/>
  <c r="N119" i="2"/>
  <c r="M119" i="2"/>
  <c r="L119" i="2"/>
  <c r="Y119" i="2" s="1"/>
  <c r="K119" i="2"/>
  <c r="J119" i="2"/>
  <c r="X117" i="2"/>
  <c r="W117" i="2"/>
  <c r="V117" i="2"/>
  <c r="U117" i="2"/>
  <c r="T117" i="2"/>
  <c r="S117" i="2"/>
  <c r="R117" i="2"/>
  <c r="Q117" i="2"/>
  <c r="AA117" i="2" s="1"/>
  <c r="P117" i="2"/>
  <c r="O117" i="2"/>
  <c r="N117" i="2"/>
  <c r="M117" i="2"/>
  <c r="L117" i="2"/>
  <c r="K117" i="2"/>
  <c r="J117" i="2"/>
  <c r="X115" i="2"/>
  <c r="W115" i="2"/>
  <c r="V115" i="2"/>
  <c r="U115" i="2"/>
  <c r="T115" i="2"/>
  <c r="AB115" i="2" s="1"/>
  <c r="S115" i="2"/>
  <c r="R115" i="2"/>
  <c r="AA115" i="2" s="1"/>
  <c r="Q115" i="2"/>
  <c r="P115" i="2"/>
  <c r="O115" i="2"/>
  <c r="N115" i="2"/>
  <c r="M115" i="2"/>
  <c r="L115" i="2"/>
  <c r="K115" i="2"/>
  <c r="J115" i="2"/>
  <c r="X114" i="2"/>
  <c r="W114" i="2"/>
  <c r="V114" i="2"/>
  <c r="U114" i="2"/>
  <c r="T114" i="2"/>
  <c r="S114" i="2"/>
  <c r="R114" i="2"/>
  <c r="Q114" i="2"/>
  <c r="P114" i="2"/>
  <c r="O114" i="2"/>
  <c r="N114" i="2"/>
  <c r="M114" i="2"/>
  <c r="L114" i="2"/>
  <c r="K114" i="2"/>
  <c r="J114" i="2"/>
  <c r="X113" i="2"/>
  <c r="W113" i="2"/>
  <c r="V113" i="2"/>
  <c r="U113" i="2"/>
  <c r="T113" i="2"/>
  <c r="S113" i="2"/>
  <c r="R113" i="2"/>
  <c r="Q113" i="2"/>
  <c r="P113" i="2"/>
  <c r="O113" i="2"/>
  <c r="N113" i="2"/>
  <c r="M113" i="2"/>
  <c r="L113" i="2"/>
  <c r="Y113" i="2" s="1"/>
  <c r="K113" i="2"/>
  <c r="J113" i="2"/>
  <c r="X111" i="2"/>
  <c r="W111" i="2"/>
  <c r="V111" i="2"/>
  <c r="U111" i="2"/>
  <c r="T111" i="2"/>
  <c r="S111" i="2"/>
  <c r="R111" i="2"/>
  <c r="Q111" i="2"/>
  <c r="P111" i="2"/>
  <c r="O111" i="2"/>
  <c r="N111" i="2"/>
  <c r="M111" i="2"/>
  <c r="L111" i="2"/>
  <c r="K111" i="2"/>
  <c r="J111" i="2"/>
  <c r="X109" i="2"/>
  <c r="W109" i="2"/>
  <c r="V109" i="2"/>
  <c r="U109" i="2"/>
  <c r="T109" i="2"/>
  <c r="AB109" i="2" s="1"/>
  <c r="S109" i="2"/>
  <c r="R109" i="2"/>
  <c r="AA109" i="2" s="1"/>
  <c r="Q109" i="2"/>
  <c r="P109" i="2"/>
  <c r="O109" i="2"/>
  <c r="N109" i="2"/>
  <c r="M109" i="2"/>
  <c r="L109" i="2"/>
  <c r="K109" i="2"/>
  <c r="J109" i="2"/>
  <c r="X107" i="2"/>
  <c r="W107" i="2"/>
  <c r="V107" i="2"/>
  <c r="U107" i="2"/>
  <c r="T107" i="2"/>
  <c r="S107" i="2"/>
  <c r="R107" i="2"/>
  <c r="Q107" i="2"/>
  <c r="AB107" i="2" s="1"/>
  <c r="P107" i="2"/>
  <c r="M107" i="2"/>
  <c r="O107" i="2"/>
  <c r="N107" i="2"/>
  <c r="L107" i="2"/>
  <c r="K107" i="2"/>
  <c r="J107" i="2"/>
  <c r="X106" i="2"/>
  <c r="W106" i="2"/>
  <c r="V106" i="2"/>
  <c r="U106" i="2"/>
  <c r="T106" i="2"/>
  <c r="AB106" i="2" s="1"/>
  <c r="AC106" i="2" s="1"/>
  <c r="S106" i="2"/>
  <c r="R106" i="2"/>
  <c r="Q106" i="2"/>
  <c r="P106" i="2"/>
  <c r="O106" i="2"/>
  <c r="N106" i="2"/>
  <c r="M106" i="2"/>
  <c r="L106" i="2"/>
  <c r="Y106" i="2" s="1"/>
  <c r="K106" i="2"/>
  <c r="J106" i="2"/>
  <c r="X103" i="2"/>
  <c r="W103" i="2"/>
  <c r="V103" i="2"/>
  <c r="U103" i="2"/>
  <c r="T103" i="2"/>
  <c r="S103" i="2"/>
  <c r="R103" i="2"/>
  <c r="Q103" i="2"/>
  <c r="AA103" i="2" s="1"/>
  <c r="P103" i="2"/>
  <c r="O103" i="2"/>
  <c r="N103" i="2"/>
  <c r="M103" i="2"/>
  <c r="L103" i="2"/>
  <c r="K103" i="2"/>
  <c r="J103" i="2"/>
  <c r="X101" i="2"/>
  <c r="W101" i="2"/>
  <c r="V101" i="2"/>
  <c r="U101" i="2"/>
  <c r="T101" i="2"/>
  <c r="AB101" i="2" s="1"/>
  <c r="S101" i="2"/>
  <c r="R101" i="2"/>
  <c r="AA101" i="2" s="1"/>
  <c r="Q101" i="2"/>
  <c r="P101" i="2"/>
  <c r="O101" i="2"/>
  <c r="N101" i="2"/>
  <c r="M101" i="2"/>
  <c r="L101" i="2"/>
  <c r="K101" i="2"/>
  <c r="J101" i="2"/>
  <c r="X99" i="2"/>
  <c r="W99" i="2"/>
  <c r="V99" i="2"/>
  <c r="U99" i="2"/>
  <c r="T99" i="2"/>
  <c r="S99" i="2"/>
  <c r="R99" i="2"/>
  <c r="Q99" i="2"/>
  <c r="AB99" i="2" s="1"/>
  <c r="P99" i="2"/>
  <c r="O99" i="2"/>
  <c r="N99" i="2"/>
  <c r="M99" i="2"/>
  <c r="L99" i="2"/>
  <c r="K99" i="2"/>
  <c r="J99" i="2"/>
  <c r="X97" i="2"/>
  <c r="W97" i="2"/>
  <c r="V97" i="2"/>
  <c r="U97" i="2"/>
  <c r="T97" i="2"/>
  <c r="S97" i="2"/>
  <c r="R97" i="2"/>
  <c r="Q97" i="2"/>
  <c r="P97" i="2"/>
  <c r="O97" i="2"/>
  <c r="N97" i="2"/>
  <c r="M97" i="2"/>
  <c r="L97" i="2"/>
  <c r="Y97" i="2" s="1"/>
  <c r="K97" i="2"/>
  <c r="J97" i="2"/>
  <c r="X96" i="2"/>
  <c r="W96" i="2"/>
  <c r="V96" i="2"/>
  <c r="Q96" i="2"/>
  <c r="R96" i="2"/>
  <c r="U96" i="2"/>
  <c r="T96" i="2"/>
  <c r="S96" i="2"/>
  <c r="P96" i="2"/>
  <c r="O96" i="2"/>
  <c r="N96" i="2"/>
  <c r="M96" i="2"/>
  <c r="L96" i="2"/>
  <c r="K96" i="2"/>
  <c r="J96" i="2"/>
  <c r="X95" i="2"/>
  <c r="W95" i="2"/>
  <c r="V95" i="2"/>
  <c r="U95" i="2"/>
  <c r="T95" i="2"/>
  <c r="AB95" i="2" s="1"/>
  <c r="S95" i="2"/>
  <c r="R95" i="2"/>
  <c r="AA95" i="2" s="1"/>
  <c r="Q95" i="2"/>
  <c r="P95" i="2"/>
  <c r="O95" i="2"/>
  <c r="N95" i="2"/>
  <c r="M95" i="2"/>
  <c r="L95" i="2"/>
  <c r="K95" i="2"/>
  <c r="J95" i="2"/>
  <c r="X94" i="2"/>
  <c r="W94" i="2"/>
  <c r="V94" i="2"/>
  <c r="U94" i="2"/>
  <c r="T94" i="2"/>
  <c r="S94" i="2"/>
  <c r="R94" i="2"/>
  <c r="Q94" i="2"/>
  <c r="P94" i="2"/>
  <c r="O94" i="2"/>
  <c r="N94" i="2"/>
  <c r="M94" i="2"/>
  <c r="L94" i="2"/>
  <c r="K94" i="2"/>
  <c r="J94" i="2"/>
  <c r="X93" i="2"/>
  <c r="W93" i="2"/>
  <c r="V93" i="2"/>
  <c r="U93" i="2"/>
  <c r="T93" i="2"/>
  <c r="S93" i="2"/>
  <c r="R93" i="2"/>
  <c r="Q93" i="2"/>
  <c r="P93" i="2"/>
  <c r="O93" i="2"/>
  <c r="N93" i="2"/>
  <c r="M93" i="2"/>
  <c r="L93" i="2"/>
  <c r="Y93" i="2" s="1"/>
  <c r="K93" i="2"/>
  <c r="J93" i="2"/>
  <c r="X92" i="2"/>
  <c r="W92" i="2"/>
  <c r="V92" i="2"/>
  <c r="U92" i="2"/>
  <c r="T92" i="2"/>
  <c r="S92" i="2"/>
  <c r="R92" i="2"/>
  <c r="Q92" i="2"/>
  <c r="AA92" i="2" s="1"/>
  <c r="P92" i="2"/>
  <c r="O92" i="2"/>
  <c r="N92" i="2"/>
  <c r="M92" i="2"/>
  <c r="L92" i="2"/>
  <c r="K92" i="2"/>
  <c r="J92" i="2"/>
  <c r="X90" i="2"/>
  <c r="W90" i="2"/>
  <c r="V90" i="2"/>
  <c r="U90" i="2"/>
  <c r="T90" i="2"/>
  <c r="S90" i="2"/>
  <c r="R90" i="2"/>
  <c r="AA90" i="2" s="1"/>
  <c r="Q90" i="2"/>
  <c r="P90" i="2"/>
  <c r="O90" i="2"/>
  <c r="N90" i="2"/>
  <c r="M90" i="2"/>
  <c r="L90" i="2"/>
  <c r="K90" i="2"/>
  <c r="J90" i="2"/>
  <c r="X88" i="2"/>
  <c r="W88" i="2"/>
  <c r="V88" i="2"/>
  <c r="U88" i="2"/>
  <c r="T88" i="2"/>
  <c r="S88" i="2"/>
  <c r="R88" i="2"/>
  <c r="Q88" i="2"/>
  <c r="P88" i="2"/>
  <c r="O88" i="2"/>
  <c r="N88" i="2"/>
  <c r="M88" i="2"/>
  <c r="AG88" i="2" s="1"/>
  <c r="L88" i="2"/>
  <c r="K88" i="2"/>
  <c r="J88" i="2"/>
  <c r="X87" i="2"/>
  <c r="W87" i="2"/>
  <c r="V87" i="2"/>
  <c r="U87" i="2"/>
  <c r="T87" i="2"/>
  <c r="S87" i="2"/>
  <c r="R87" i="2"/>
  <c r="Q87" i="2"/>
  <c r="P87" i="2"/>
  <c r="M87" i="2"/>
  <c r="O87" i="2"/>
  <c r="N87" i="2"/>
  <c r="L87" i="2"/>
  <c r="Y87" i="2" s="1"/>
  <c r="K87" i="2"/>
  <c r="J87" i="2"/>
  <c r="X86" i="2"/>
  <c r="W86" i="2"/>
  <c r="V86" i="2"/>
  <c r="U86" i="2"/>
  <c r="T86" i="2"/>
  <c r="S86" i="2"/>
  <c r="R86" i="2"/>
  <c r="Q86" i="2"/>
  <c r="AA86" i="2" s="1"/>
  <c r="P86" i="2"/>
  <c r="O86" i="2"/>
  <c r="N86" i="2"/>
  <c r="M86" i="2"/>
  <c r="L86" i="2"/>
  <c r="K86" i="2"/>
  <c r="J86" i="2"/>
  <c r="X85" i="2"/>
  <c r="W85" i="2"/>
  <c r="V85" i="2"/>
  <c r="AD85" i="2" s="1"/>
  <c r="U85" i="2"/>
  <c r="T85" i="2"/>
  <c r="AB85" i="2" s="1"/>
  <c r="S85" i="2"/>
  <c r="R85" i="2"/>
  <c r="AA85" i="2" s="1"/>
  <c r="Q85" i="2"/>
  <c r="P85" i="2"/>
  <c r="O85" i="2"/>
  <c r="N85" i="2"/>
  <c r="M85" i="2"/>
  <c r="L85" i="2"/>
  <c r="K85" i="2"/>
  <c r="J85" i="2"/>
  <c r="X79" i="2"/>
  <c r="W79" i="2"/>
  <c r="V79" i="2"/>
  <c r="L79" i="2"/>
  <c r="Y79" i="2" s="1"/>
  <c r="U79" i="2"/>
  <c r="T79" i="2"/>
  <c r="S79" i="2"/>
  <c r="R79" i="2"/>
  <c r="Q79" i="2"/>
  <c r="P79" i="2"/>
  <c r="O79" i="2"/>
  <c r="N79" i="2"/>
  <c r="M79" i="2"/>
  <c r="K79" i="2"/>
  <c r="J79" i="2"/>
  <c r="X78" i="2"/>
  <c r="W78" i="2"/>
  <c r="V78" i="2"/>
  <c r="U78" i="2"/>
  <c r="T78" i="2"/>
  <c r="AG78" i="2" s="1"/>
  <c r="AH78" i="2" s="1"/>
  <c r="S78" i="2"/>
  <c r="R78" i="2"/>
  <c r="Q78" i="2"/>
  <c r="P78" i="2"/>
  <c r="O78" i="2"/>
  <c r="N78" i="2"/>
  <c r="M78" i="2"/>
  <c r="L78" i="2"/>
  <c r="K78" i="2"/>
  <c r="J78" i="2"/>
  <c r="X77" i="2"/>
  <c r="W77" i="2"/>
  <c r="V77" i="2"/>
  <c r="U77" i="2"/>
  <c r="T77" i="2"/>
  <c r="S77" i="2"/>
  <c r="R77" i="2"/>
  <c r="Q77" i="2"/>
  <c r="P77" i="2"/>
  <c r="O77" i="2"/>
  <c r="N77" i="2"/>
  <c r="M77" i="2"/>
  <c r="L77" i="2"/>
  <c r="K77" i="2"/>
  <c r="J77" i="2"/>
  <c r="X76" i="2"/>
  <c r="W76" i="2"/>
  <c r="V76" i="2"/>
  <c r="U76" i="2"/>
  <c r="T76" i="2"/>
  <c r="S76" i="2"/>
  <c r="R76" i="2"/>
  <c r="Q76" i="2"/>
  <c r="P76" i="2"/>
  <c r="O76" i="2"/>
  <c r="N76" i="2"/>
  <c r="M76" i="2"/>
  <c r="L76" i="2"/>
  <c r="K76" i="2"/>
  <c r="J76" i="2"/>
  <c r="X75" i="2"/>
  <c r="W75" i="2"/>
  <c r="V75" i="2"/>
  <c r="U75" i="2"/>
  <c r="T75" i="2"/>
  <c r="S75" i="2"/>
  <c r="R75" i="2"/>
  <c r="Q75" i="2"/>
  <c r="AB75" i="2" s="1"/>
  <c r="P75" i="2"/>
  <c r="O75" i="2"/>
  <c r="N75" i="2"/>
  <c r="M75" i="2"/>
  <c r="L75" i="2"/>
  <c r="K75" i="2"/>
  <c r="J75" i="2"/>
  <c r="X73" i="2"/>
  <c r="W73" i="2"/>
  <c r="V73" i="2"/>
  <c r="U73" i="2"/>
  <c r="T73" i="2"/>
  <c r="S73" i="2"/>
  <c r="R73" i="2"/>
  <c r="Q73" i="2"/>
  <c r="P73" i="2"/>
  <c r="O73" i="2"/>
  <c r="N73" i="2"/>
  <c r="M73" i="2"/>
  <c r="L73" i="2"/>
  <c r="K73" i="2"/>
  <c r="J73" i="2"/>
  <c r="X72" i="2"/>
  <c r="W72" i="2"/>
  <c r="V72" i="2"/>
  <c r="U72" i="2"/>
  <c r="T72" i="2"/>
  <c r="M72" i="2"/>
  <c r="AG72" i="2" s="1"/>
  <c r="Q72" i="2"/>
  <c r="S72" i="2"/>
  <c r="R72" i="2"/>
  <c r="P72" i="2"/>
  <c r="O72" i="2"/>
  <c r="N72" i="2"/>
  <c r="L72" i="2"/>
  <c r="K72" i="2"/>
  <c r="J72" i="2"/>
  <c r="X70" i="2"/>
  <c r="W70" i="2"/>
  <c r="V70" i="2"/>
  <c r="U70" i="2"/>
  <c r="T70" i="2"/>
  <c r="Q70" i="2"/>
  <c r="S70" i="2"/>
  <c r="R70" i="2"/>
  <c r="P70" i="2"/>
  <c r="O70" i="2"/>
  <c r="N70" i="2"/>
  <c r="M70" i="2"/>
  <c r="L70" i="2"/>
  <c r="K70" i="2"/>
  <c r="J70" i="2"/>
  <c r="X69" i="2"/>
  <c r="W69" i="2"/>
  <c r="V69" i="2"/>
  <c r="U69" i="2"/>
  <c r="T69" i="2"/>
  <c r="S69" i="2"/>
  <c r="R69" i="2"/>
  <c r="Q69" i="2"/>
  <c r="AA69" i="2" s="1"/>
  <c r="P69" i="2"/>
  <c r="O69" i="2"/>
  <c r="N69" i="2"/>
  <c r="M69" i="2"/>
  <c r="L69" i="2"/>
  <c r="K69" i="2"/>
  <c r="J69" i="2"/>
  <c r="X68" i="2"/>
  <c r="W68" i="2"/>
  <c r="V68" i="2"/>
  <c r="U68" i="2"/>
  <c r="T68" i="2"/>
  <c r="AB68" i="2" s="1"/>
  <c r="S68" i="2"/>
  <c r="R68" i="2"/>
  <c r="Q68" i="2"/>
  <c r="P68" i="2"/>
  <c r="O68" i="2"/>
  <c r="N68" i="2"/>
  <c r="M68" i="2"/>
  <c r="L68" i="2"/>
  <c r="Y68" i="2" s="1"/>
  <c r="K68" i="2"/>
  <c r="J68" i="2"/>
  <c r="X67" i="2"/>
  <c r="W67" i="2"/>
  <c r="V67" i="2"/>
  <c r="U67" i="2"/>
  <c r="T67" i="2"/>
  <c r="S67" i="2"/>
  <c r="R67" i="2"/>
  <c r="Q67" i="2"/>
  <c r="AA67" i="2" s="1"/>
  <c r="P67" i="2"/>
  <c r="O67" i="2"/>
  <c r="N67" i="2"/>
  <c r="M67" i="2"/>
  <c r="L67" i="2"/>
  <c r="K67" i="2"/>
  <c r="J67" i="2"/>
  <c r="X66" i="2"/>
  <c r="W66" i="2"/>
  <c r="V66" i="2"/>
  <c r="AD66" i="2" s="1"/>
  <c r="U66" i="2"/>
  <c r="T66" i="2"/>
  <c r="S66" i="2"/>
  <c r="R66" i="2"/>
  <c r="Q66" i="2"/>
  <c r="P66" i="2"/>
  <c r="O66" i="2"/>
  <c r="N66" i="2"/>
  <c r="M66" i="2"/>
  <c r="L66" i="2"/>
  <c r="K66" i="2"/>
  <c r="J66" i="2"/>
  <c r="X61" i="2"/>
  <c r="W61" i="2"/>
  <c r="V61" i="2"/>
  <c r="U61" i="2"/>
  <c r="T61" i="2"/>
  <c r="S61" i="2"/>
  <c r="R61" i="2"/>
  <c r="Q61" i="2"/>
  <c r="P61" i="2"/>
  <c r="O61" i="2"/>
  <c r="N61" i="2"/>
  <c r="M61" i="2"/>
  <c r="L61" i="2"/>
  <c r="K61" i="2"/>
  <c r="J61" i="2"/>
  <c r="X60" i="2"/>
  <c r="W60" i="2"/>
  <c r="V60" i="2"/>
  <c r="U60" i="2"/>
  <c r="T60" i="2"/>
  <c r="Q60" i="2"/>
  <c r="S60" i="2"/>
  <c r="R60" i="2"/>
  <c r="P60" i="2"/>
  <c r="O60" i="2"/>
  <c r="N60" i="2"/>
  <c r="M60" i="2"/>
  <c r="L60" i="2"/>
  <c r="Y60" i="2" s="1"/>
  <c r="K60" i="2"/>
  <c r="J60" i="2"/>
  <c r="X58" i="2"/>
  <c r="W58" i="2"/>
  <c r="V58" i="2"/>
  <c r="U58" i="2"/>
  <c r="T58" i="2"/>
  <c r="S58" i="2"/>
  <c r="R58" i="2"/>
  <c r="Q58" i="2"/>
  <c r="P58" i="2"/>
  <c r="O58" i="2"/>
  <c r="M58" i="2"/>
  <c r="N58" i="2"/>
  <c r="L58" i="2"/>
  <c r="K58" i="2"/>
  <c r="J58" i="2"/>
  <c r="X55" i="2"/>
  <c r="W55" i="2"/>
  <c r="V55" i="2"/>
  <c r="U55" i="2"/>
  <c r="T55" i="2"/>
  <c r="S55" i="2"/>
  <c r="R55" i="2"/>
  <c r="Q55" i="2"/>
  <c r="P55" i="2"/>
  <c r="O55" i="2"/>
  <c r="N55" i="2"/>
  <c r="M55" i="2"/>
  <c r="L55" i="2"/>
  <c r="K55" i="2"/>
  <c r="J55" i="2"/>
  <c r="X54" i="2"/>
  <c r="W54" i="2"/>
  <c r="V54" i="2"/>
  <c r="U54" i="2"/>
  <c r="T54" i="2"/>
  <c r="S54" i="2"/>
  <c r="R54" i="2"/>
  <c r="Q54" i="2"/>
  <c r="AA54" i="2" s="1"/>
  <c r="P54" i="2"/>
  <c r="O54" i="2"/>
  <c r="N54" i="2"/>
  <c r="M54" i="2"/>
  <c r="L54" i="2"/>
  <c r="K54" i="2"/>
  <c r="J54" i="2"/>
  <c r="X52" i="2"/>
  <c r="W52" i="2"/>
  <c r="V52" i="2"/>
  <c r="U52" i="2"/>
  <c r="T52" i="2"/>
  <c r="AB52" i="2" s="1"/>
  <c r="S52" i="2"/>
  <c r="R52" i="2"/>
  <c r="Q52" i="2"/>
  <c r="P52" i="2"/>
  <c r="O52" i="2"/>
  <c r="N52" i="2"/>
  <c r="M52" i="2"/>
  <c r="L52" i="2"/>
  <c r="K52" i="2"/>
  <c r="J52" i="2"/>
  <c r="X51" i="2"/>
  <c r="W51" i="2"/>
  <c r="V51" i="2"/>
  <c r="U51" i="2"/>
  <c r="T51" i="2"/>
  <c r="S51" i="2"/>
  <c r="R51" i="2"/>
  <c r="Q51" i="2"/>
  <c r="P51" i="2"/>
  <c r="O51" i="2"/>
  <c r="N51" i="2"/>
  <c r="M51" i="2"/>
  <c r="L51" i="2"/>
  <c r="K51" i="2"/>
  <c r="J51" i="2"/>
  <c r="X50" i="2"/>
  <c r="W50" i="2"/>
  <c r="V50" i="2"/>
  <c r="U50" i="2"/>
  <c r="T50" i="2"/>
  <c r="S50" i="2"/>
  <c r="R50" i="2"/>
  <c r="Q50" i="2"/>
  <c r="P50" i="2"/>
  <c r="O50" i="2"/>
  <c r="N50" i="2"/>
  <c r="M50" i="2"/>
  <c r="L50" i="2"/>
  <c r="K50" i="2"/>
  <c r="J50" i="2"/>
  <c r="J49" i="2"/>
  <c r="X49" i="2"/>
  <c r="W49" i="2"/>
  <c r="V49" i="2"/>
  <c r="Y49" i="2" s="1"/>
  <c r="L49" i="2"/>
  <c r="U49" i="2"/>
  <c r="T49" i="2"/>
  <c r="S49" i="2"/>
  <c r="R49" i="2"/>
  <c r="Q49" i="2"/>
  <c r="P49" i="2"/>
  <c r="O49" i="2"/>
  <c r="N49" i="2"/>
  <c r="M49" i="2"/>
  <c r="K49" i="2"/>
  <c r="X48" i="2"/>
  <c r="W48" i="2"/>
  <c r="V48" i="2"/>
  <c r="AD48" i="2" s="1"/>
  <c r="U48" i="2"/>
  <c r="T48" i="2"/>
  <c r="Q48" i="2"/>
  <c r="AA48" i="2" s="1"/>
  <c r="S48" i="2"/>
  <c r="R48" i="2"/>
  <c r="P48" i="2"/>
  <c r="O48" i="2"/>
  <c r="N48" i="2"/>
  <c r="M48" i="2"/>
  <c r="L48" i="2"/>
  <c r="K48" i="2"/>
  <c r="J48" i="2"/>
  <c r="X47" i="2"/>
  <c r="W47" i="2"/>
  <c r="V47" i="2"/>
  <c r="U47" i="2"/>
  <c r="T47" i="2"/>
  <c r="S47" i="2"/>
  <c r="R47" i="2"/>
  <c r="Q47" i="2"/>
  <c r="AA47" i="2" s="1"/>
  <c r="P47" i="2"/>
  <c r="O47" i="2"/>
  <c r="N47" i="2"/>
  <c r="M47" i="2"/>
  <c r="L47" i="2"/>
  <c r="K47" i="2"/>
  <c r="J47" i="2"/>
  <c r="X46" i="2"/>
  <c r="W46" i="2"/>
  <c r="V46" i="2"/>
  <c r="U46" i="2"/>
  <c r="T46" i="2"/>
  <c r="S46" i="2"/>
  <c r="R46" i="2"/>
  <c r="Q46" i="2"/>
  <c r="P46" i="2"/>
  <c r="O46" i="2"/>
  <c r="N46" i="2"/>
  <c r="M46" i="2"/>
  <c r="L46" i="2"/>
  <c r="Y46" i="2" s="1"/>
  <c r="K46" i="2"/>
  <c r="J46" i="2"/>
  <c r="X45" i="2"/>
  <c r="W45" i="2"/>
  <c r="V45" i="2"/>
  <c r="U45" i="2"/>
  <c r="T45" i="2"/>
  <c r="S45" i="2"/>
  <c r="R45" i="2"/>
  <c r="Q45" i="2"/>
  <c r="P45" i="2"/>
  <c r="O45" i="2"/>
  <c r="N45" i="2"/>
  <c r="M45" i="2"/>
  <c r="L45" i="2"/>
  <c r="K45" i="2"/>
  <c r="J45" i="2"/>
  <c r="X43" i="2"/>
  <c r="W43" i="2"/>
  <c r="V43" i="2"/>
  <c r="AD43" i="2" s="1"/>
  <c r="U43" i="2"/>
  <c r="T43" i="2"/>
  <c r="AB43" i="2" s="1"/>
  <c r="S43" i="2"/>
  <c r="R43" i="2"/>
  <c r="AA43" i="2" s="1"/>
  <c r="Q43" i="2"/>
  <c r="P43" i="2"/>
  <c r="O43" i="2"/>
  <c r="N43" i="2"/>
  <c r="M43" i="2"/>
  <c r="L43" i="2"/>
  <c r="Y43" i="2" s="1"/>
  <c r="K43" i="2"/>
  <c r="J43" i="2"/>
  <c r="X40" i="2"/>
  <c r="W40" i="2"/>
  <c r="V40" i="2"/>
  <c r="U40" i="2"/>
  <c r="T40" i="2"/>
  <c r="S40" i="2"/>
  <c r="R40" i="2"/>
  <c r="Q40" i="2"/>
  <c r="AB40" i="2" s="1"/>
  <c r="P40" i="2"/>
  <c r="O40" i="2"/>
  <c r="N40" i="2"/>
  <c r="M40" i="2"/>
  <c r="L40" i="2"/>
  <c r="K40" i="2"/>
  <c r="J40" i="2"/>
  <c r="X39" i="2"/>
  <c r="W39" i="2"/>
  <c r="V39" i="2"/>
  <c r="AD39" i="2" s="1"/>
  <c r="U39" i="2"/>
  <c r="T39" i="2"/>
  <c r="S39" i="2"/>
  <c r="R39" i="2"/>
  <c r="Q39" i="2"/>
  <c r="P39" i="2"/>
  <c r="O39" i="2"/>
  <c r="N39" i="2"/>
  <c r="M39" i="2"/>
  <c r="L39" i="2"/>
  <c r="K39" i="2"/>
  <c r="J39" i="2"/>
  <c r="O38" i="2"/>
  <c r="J34" i="2"/>
  <c r="K34" i="2"/>
  <c r="L34" i="2"/>
  <c r="M34" i="2"/>
  <c r="N34" i="2"/>
  <c r="O34" i="2"/>
  <c r="P34" i="2"/>
  <c r="Q34" i="2"/>
  <c r="R34" i="2"/>
  <c r="S34" i="2"/>
  <c r="T34" i="2"/>
  <c r="U34" i="2"/>
  <c r="V34" i="2"/>
  <c r="W34" i="2"/>
  <c r="X34" i="2"/>
  <c r="J35" i="2"/>
  <c r="K35" i="2"/>
  <c r="L35" i="2"/>
  <c r="M35" i="2"/>
  <c r="N35" i="2"/>
  <c r="O35" i="2"/>
  <c r="P35" i="2"/>
  <c r="Q35" i="2"/>
  <c r="R35" i="2"/>
  <c r="S35" i="2"/>
  <c r="T35" i="2"/>
  <c r="U35" i="2"/>
  <c r="V35" i="2"/>
  <c r="W35" i="2"/>
  <c r="X35" i="2"/>
  <c r="J31" i="2"/>
  <c r="K31" i="2"/>
  <c r="L31" i="2"/>
  <c r="M31" i="2"/>
  <c r="N31" i="2"/>
  <c r="O31" i="2"/>
  <c r="P31" i="2"/>
  <c r="Q31" i="2"/>
  <c r="R31" i="2"/>
  <c r="S31" i="2"/>
  <c r="T31" i="2"/>
  <c r="U31" i="2"/>
  <c r="V31" i="2"/>
  <c r="Y31" i="2" s="1"/>
  <c r="W31" i="2"/>
  <c r="X31" i="2"/>
  <c r="X28" i="2"/>
  <c r="W28" i="2"/>
  <c r="V28" i="2"/>
  <c r="U28" i="2"/>
  <c r="T28" i="2"/>
  <c r="Q28" i="2"/>
  <c r="AA28" i="2" s="1"/>
  <c r="S28" i="2"/>
  <c r="R28" i="2"/>
  <c r="P28" i="2"/>
  <c r="O28" i="2"/>
  <c r="Z28" i="2" s="1"/>
  <c r="N28" i="2"/>
  <c r="M28" i="2"/>
  <c r="L28" i="2"/>
  <c r="K28" i="2"/>
  <c r="J28" i="2"/>
  <c r="J16" i="2"/>
  <c r="K16" i="2"/>
  <c r="L16" i="2"/>
  <c r="M16" i="2"/>
  <c r="N16" i="2"/>
  <c r="O16" i="2"/>
  <c r="P16" i="2"/>
  <c r="Z16" i="2" s="1"/>
  <c r="Q16" i="2"/>
  <c r="AA16" i="2" s="1"/>
  <c r="T16" i="2"/>
  <c r="R16" i="2"/>
  <c r="S16" i="2"/>
  <c r="U16" i="2"/>
  <c r="V16" i="2"/>
  <c r="W16" i="2"/>
  <c r="X16" i="2"/>
  <c r="K10" i="2"/>
  <c r="L10" i="2"/>
  <c r="M10" i="2"/>
  <c r="N10" i="2"/>
  <c r="O10" i="2"/>
  <c r="P10" i="2"/>
  <c r="Q10" i="2"/>
  <c r="R10" i="2"/>
  <c r="S10" i="2"/>
  <c r="T10" i="2"/>
  <c r="U10" i="2"/>
  <c r="V10" i="2"/>
  <c r="W10" i="2"/>
  <c r="X10" i="2"/>
  <c r="K11" i="2"/>
  <c r="L11" i="2"/>
  <c r="M11" i="2"/>
  <c r="N11" i="2"/>
  <c r="P11" i="2"/>
  <c r="Q11" i="2"/>
  <c r="R11" i="2"/>
  <c r="AA11" i="2" s="1"/>
  <c r="S11" i="2"/>
  <c r="T11" i="2"/>
  <c r="AB11" i="2" s="1"/>
  <c r="AC11" i="2" s="1"/>
  <c r="U11" i="2"/>
  <c r="V11" i="2"/>
  <c r="W11" i="2"/>
  <c r="K12" i="2"/>
  <c r="L12" i="2"/>
  <c r="M12" i="2"/>
  <c r="Z12" i="2" s="1"/>
  <c r="N12" i="2"/>
  <c r="O12" i="2"/>
  <c r="P12" i="2"/>
  <c r="Q12" i="2"/>
  <c r="R12" i="2"/>
  <c r="S12" i="2"/>
  <c r="T12" i="2"/>
  <c r="U12" i="2"/>
  <c r="V12" i="2"/>
  <c r="W12" i="2"/>
  <c r="X12" i="2"/>
  <c r="K13" i="2"/>
  <c r="L13" i="2"/>
  <c r="M13" i="2"/>
  <c r="N13" i="2"/>
  <c r="O13" i="2"/>
  <c r="P13" i="2"/>
  <c r="Q13" i="2"/>
  <c r="AA13" i="2" s="1"/>
  <c r="R13" i="2"/>
  <c r="S13" i="2"/>
  <c r="T13" i="2"/>
  <c r="U13" i="2"/>
  <c r="V13" i="2"/>
  <c r="W13" i="2"/>
  <c r="X13" i="2"/>
  <c r="K14" i="2"/>
  <c r="L14" i="2"/>
  <c r="M14" i="2"/>
  <c r="N14" i="2"/>
  <c r="O14" i="2"/>
  <c r="P14" i="2"/>
  <c r="Q14" i="2"/>
  <c r="R14" i="2"/>
  <c r="S14" i="2"/>
  <c r="T14" i="2"/>
  <c r="AG14" i="2" s="1"/>
  <c r="U14" i="2"/>
  <c r="V14" i="2"/>
  <c r="W14" i="2"/>
  <c r="X14" i="2"/>
  <c r="K15" i="2"/>
  <c r="L15" i="2"/>
  <c r="Y15" i="2" s="1"/>
  <c r="M15" i="2"/>
  <c r="N15" i="2"/>
  <c r="O15" i="2"/>
  <c r="P15" i="2"/>
  <c r="Q15" i="2"/>
  <c r="R15" i="2"/>
  <c r="S15" i="2"/>
  <c r="T15" i="2"/>
  <c r="U15" i="2"/>
  <c r="V15" i="2"/>
  <c r="W15" i="2"/>
  <c r="AD15" i="2" s="1"/>
  <c r="X15" i="2"/>
  <c r="K17" i="2"/>
  <c r="L17" i="2"/>
  <c r="M17" i="2"/>
  <c r="N17" i="2"/>
  <c r="O17" i="2"/>
  <c r="P17" i="2"/>
  <c r="Q17" i="2"/>
  <c r="R17" i="2"/>
  <c r="S17" i="2"/>
  <c r="T17" i="2"/>
  <c r="U17" i="2"/>
  <c r="V17" i="2"/>
  <c r="W17" i="2"/>
  <c r="X17" i="2"/>
  <c r="K18" i="2"/>
  <c r="L18" i="2"/>
  <c r="M18" i="2"/>
  <c r="O18" i="2"/>
  <c r="Z18" i="2" s="1"/>
  <c r="P18" i="2"/>
  <c r="N18" i="2"/>
  <c r="Q18" i="2"/>
  <c r="R18" i="2"/>
  <c r="S18" i="2"/>
  <c r="T18" i="2"/>
  <c r="U18" i="2"/>
  <c r="V18" i="2"/>
  <c r="AD18" i="2" s="1"/>
  <c r="W18" i="2"/>
  <c r="X18" i="2"/>
  <c r="K19" i="2"/>
  <c r="L19" i="2"/>
  <c r="M19" i="2"/>
  <c r="Z19" i="2" s="1"/>
  <c r="N19" i="2"/>
  <c r="O19" i="2"/>
  <c r="P19" i="2"/>
  <c r="Q19" i="2"/>
  <c r="R19" i="2"/>
  <c r="AA19" i="2" s="1"/>
  <c r="S19" i="2"/>
  <c r="T19" i="2"/>
  <c r="U19" i="2"/>
  <c r="V19" i="2"/>
  <c r="W19" i="2"/>
  <c r="X19" i="2"/>
  <c r="K20" i="2"/>
  <c r="L20" i="2"/>
  <c r="M20" i="2"/>
  <c r="N20" i="2"/>
  <c r="O20" i="2"/>
  <c r="P20" i="2"/>
  <c r="Z20" i="2" s="1"/>
  <c r="Q20" i="2"/>
  <c r="AA20" i="2" s="1"/>
  <c r="R20" i="2"/>
  <c r="S20" i="2"/>
  <c r="T20" i="2"/>
  <c r="U20" i="2"/>
  <c r="V20" i="2"/>
  <c r="AD20" i="2" s="1"/>
  <c r="W20" i="2"/>
  <c r="X20" i="2"/>
  <c r="K21" i="2"/>
  <c r="L21" i="2"/>
  <c r="M21" i="2"/>
  <c r="N21" i="2"/>
  <c r="O21" i="2"/>
  <c r="P21" i="2"/>
  <c r="Q21" i="2"/>
  <c r="T21" i="2"/>
  <c r="AB21" i="2" s="1"/>
  <c r="V21" i="2"/>
  <c r="R21" i="2"/>
  <c r="AA21" i="2" s="1"/>
  <c r="S21" i="2"/>
  <c r="U21" i="2"/>
  <c r="W21" i="2"/>
  <c r="X21" i="2"/>
  <c r="K22" i="2"/>
  <c r="L22" i="2"/>
  <c r="M22" i="2"/>
  <c r="N22" i="2"/>
  <c r="O22" i="2"/>
  <c r="P22" i="2"/>
  <c r="Q22" i="2"/>
  <c r="T22" i="2"/>
  <c r="AB22" i="2" s="1"/>
  <c r="AC22" i="2" s="1"/>
  <c r="V22" i="2"/>
  <c r="R22" i="2"/>
  <c r="S22" i="2"/>
  <c r="U22" i="2"/>
  <c r="W22" i="2"/>
  <c r="X22" i="2"/>
  <c r="K23" i="2"/>
  <c r="L23" i="2"/>
  <c r="M23" i="2"/>
  <c r="N23" i="2"/>
  <c r="O23" i="2"/>
  <c r="P23" i="2"/>
  <c r="Q23" i="2"/>
  <c r="R23" i="2"/>
  <c r="S23" i="2"/>
  <c r="T23" i="2"/>
  <c r="U23" i="2"/>
  <c r="V23" i="2"/>
  <c r="W23" i="2"/>
  <c r="X23" i="2"/>
  <c r="K24" i="2"/>
  <c r="L24" i="2"/>
  <c r="M24" i="2"/>
  <c r="N24" i="2"/>
  <c r="O24" i="2"/>
  <c r="P24" i="2"/>
  <c r="Q24" i="2"/>
  <c r="R24" i="2"/>
  <c r="AA24" i="2" s="1"/>
  <c r="S24" i="2"/>
  <c r="T24" i="2"/>
  <c r="AG24" i="2" s="1"/>
  <c r="U24" i="2"/>
  <c r="V24" i="2"/>
  <c r="AD24" i="2" s="1"/>
  <c r="W24" i="2"/>
  <c r="X24" i="2"/>
  <c r="K25" i="2"/>
  <c r="L25" i="2"/>
  <c r="M25" i="2"/>
  <c r="N25" i="2"/>
  <c r="O25" i="2"/>
  <c r="P25" i="2"/>
  <c r="Q25" i="2"/>
  <c r="R25" i="2"/>
  <c r="S25" i="2"/>
  <c r="T25" i="2"/>
  <c r="U25" i="2"/>
  <c r="V25" i="2"/>
  <c r="W25" i="2"/>
  <c r="X25" i="2"/>
  <c r="K26" i="2"/>
  <c r="L26" i="2"/>
  <c r="M26" i="2"/>
  <c r="N26" i="2"/>
  <c r="O26" i="2"/>
  <c r="P26" i="2"/>
  <c r="Z26" i="2" s="1"/>
  <c r="Q26" i="2"/>
  <c r="R26" i="2"/>
  <c r="S26" i="2"/>
  <c r="T26" i="2"/>
  <c r="U26" i="2"/>
  <c r="V26" i="2"/>
  <c r="W26" i="2"/>
  <c r="X26" i="2"/>
  <c r="K27" i="2"/>
  <c r="L27" i="2"/>
  <c r="M27" i="2"/>
  <c r="N27" i="2"/>
  <c r="O27" i="2"/>
  <c r="P27" i="2"/>
  <c r="Q27" i="2"/>
  <c r="R27" i="2"/>
  <c r="AA27" i="2" s="1"/>
  <c r="S27" i="2"/>
  <c r="T27" i="2"/>
  <c r="AB27" i="2" s="1"/>
  <c r="U27" i="2"/>
  <c r="V27" i="2"/>
  <c r="W27" i="2"/>
  <c r="X27" i="2"/>
  <c r="K30" i="2"/>
  <c r="L30" i="2"/>
  <c r="M30" i="2"/>
  <c r="N30" i="2"/>
  <c r="O30" i="2"/>
  <c r="P30" i="2"/>
  <c r="Q30" i="2"/>
  <c r="R30" i="2"/>
  <c r="S30" i="2"/>
  <c r="T30" i="2"/>
  <c r="U30" i="2"/>
  <c r="V30" i="2"/>
  <c r="W30" i="2"/>
  <c r="X30" i="2"/>
  <c r="K33" i="2"/>
  <c r="L33" i="2"/>
  <c r="M33" i="2"/>
  <c r="N33" i="2"/>
  <c r="O33" i="2"/>
  <c r="P33" i="2"/>
  <c r="Q33" i="2"/>
  <c r="R33" i="2"/>
  <c r="S33" i="2"/>
  <c r="T33" i="2"/>
  <c r="U33" i="2"/>
  <c r="V33" i="2"/>
  <c r="W33" i="2"/>
  <c r="X33" i="2"/>
  <c r="K36" i="2"/>
  <c r="L36" i="2"/>
  <c r="M36" i="2"/>
  <c r="N36" i="2"/>
  <c r="O36" i="2"/>
  <c r="P36" i="2"/>
  <c r="Q36" i="2"/>
  <c r="R36" i="2"/>
  <c r="AA36" i="2" s="1"/>
  <c r="S36" i="2"/>
  <c r="T36" i="2"/>
  <c r="U36" i="2"/>
  <c r="V36" i="2"/>
  <c r="W36" i="2"/>
  <c r="X36" i="2"/>
  <c r="K37" i="2"/>
  <c r="L37" i="2"/>
  <c r="M37" i="2"/>
  <c r="N37" i="2"/>
  <c r="O37" i="2"/>
  <c r="P37" i="2"/>
  <c r="Q37" i="2"/>
  <c r="R37" i="2"/>
  <c r="S37" i="2"/>
  <c r="T37" i="2"/>
  <c r="V37" i="2"/>
  <c r="U37" i="2"/>
  <c r="W37" i="2"/>
  <c r="X37" i="2"/>
  <c r="K38" i="2"/>
  <c r="L38" i="2"/>
  <c r="M38" i="2"/>
  <c r="N38" i="2"/>
  <c r="P38" i="2"/>
  <c r="Q38" i="2"/>
  <c r="R38" i="2"/>
  <c r="S38" i="2"/>
  <c r="T38" i="2"/>
  <c r="U38" i="2"/>
  <c r="V38" i="2"/>
  <c r="W38" i="2"/>
  <c r="X38" i="2"/>
  <c r="K41" i="2"/>
  <c r="L41" i="2"/>
  <c r="M41" i="2"/>
  <c r="N41" i="2"/>
  <c r="O41" i="2"/>
  <c r="P41" i="2"/>
  <c r="Q41" i="2"/>
  <c r="AA41" i="2" s="1"/>
  <c r="R41" i="2"/>
  <c r="S41" i="2"/>
  <c r="T41" i="2"/>
  <c r="U41" i="2"/>
  <c r="V41" i="2"/>
  <c r="Y41" i="2" s="1"/>
  <c r="W41" i="2"/>
  <c r="X41" i="2"/>
  <c r="J12" i="2"/>
  <c r="J13" i="2"/>
  <c r="J14" i="2"/>
  <c r="J15" i="2"/>
  <c r="J17" i="2"/>
  <c r="J18" i="2"/>
  <c r="J19" i="2"/>
  <c r="J20" i="2"/>
  <c r="J21" i="2"/>
  <c r="J22" i="2"/>
  <c r="J23" i="2"/>
  <c r="J24" i="2"/>
  <c r="J25" i="2"/>
  <c r="J26" i="2"/>
  <c r="J27" i="2"/>
  <c r="J30" i="2"/>
  <c r="J37" i="2"/>
  <c r="J38" i="2"/>
  <c r="J41" i="2"/>
  <c r="AD122" i="2"/>
  <c r="AG116" i="2"/>
  <c r="AD74" i="2"/>
  <c r="AD72" i="2"/>
  <c r="AB116" i="2"/>
  <c r="AA53" i="2"/>
  <c r="AB120" i="2"/>
  <c r="AG96" i="2"/>
  <c r="AD97" i="2"/>
  <c r="AD53" i="2"/>
  <c r="AA98" i="2"/>
  <c r="AB45" i="2"/>
  <c r="AB42" i="2"/>
  <c r="AC42" i="2" s="1"/>
  <c r="AA44" i="2"/>
  <c r="AG56" i="2"/>
  <c r="AB96" i="2"/>
  <c r="AG112" i="2"/>
  <c r="AH112" i="2" s="1"/>
  <c r="AB104" i="2"/>
  <c r="AC104" i="2" s="1"/>
  <c r="AA56" i="2"/>
  <c r="AD59" i="2"/>
  <c r="AG62" i="2"/>
  <c r="AG120" i="2"/>
  <c r="AG19" i="2"/>
  <c r="AH19" i="2" s="1"/>
  <c r="AD113" i="2"/>
  <c r="AD119" i="2"/>
  <c r="AG64" i="2"/>
  <c r="AH64" i="2" s="1"/>
  <c r="AG102" i="2"/>
  <c r="AD87" i="2"/>
  <c r="AD13" i="2"/>
  <c r="AD106" i="2"/>
  <c r="Y50" i="2"/>
  <c r="Y115" i="2"/>
  <c r="Y35" i="2"/>
  <c r="AG81" i="2"/>
  <c r="AA110" i="2"/>
  <c r="AB110" i="2"/>
  <c r="AB56" i="2"/>
  <c r="Z64" i="2"/>
  <c r="Y101" i="2"/>
  <c r="AA62" i="2"/>
  <c r="AG110" i="2"/>
  <c r="AD115" i="2"/>
  <c r="AE115" i="2" s="1"/>
  <c r="Y112" i="2"/>
  <c r="AD55" i="2"/>
  <c r="AE55" i="2" s="1"/>
  <c r="AB53" i="2"/>
  <c r="AC53" i="2" s="1"/>
  <c r="AD46" i="2"/>
  <c r="AB12" i="2"/>
  <c r="AA50" i="2"/>
  <c r="AA55" i="2"/>
  <c r="AA116" i="2"/>
  <c r="Z72" i="2"/>
  <c r="AG58" i="2"/>
  <c r="AD65" i="2"/>
  <c r="AA46" i="2"/>
  <c r="AE46" i="2" s="1"/>
  <c r="AA18" i="2"/>
  <c r="AD50" i="2"/>
  <c r="AB112" i="2"/>
  <c r="AC112" i="2" s="1"/>
  <c r="AB90" i="2"/>
  <c r="AC90" i="2" s="1"/>
  <c r="AB81" i="2"/>
  <c r="Y108" i="2"/>
  <c r="AD112" i="2"/>
  <c r="AA120" i="2"/>
  <c r="AD80" i="2"/>
  <c r="AA80" i="2"/>
  <c r="AB83" i="2"/>
  <c r="AA73" i="2"/>
  <c r="AE13" i="2"/>
  <c r="AE123" i="5" l="1"/>
  <c r="AE68" i="5"/>
  <c r="AE107" i="5"/>
  <c r="X9" i="5"/>
  <c r="Z8" i="5"/>
  <c r="AA8" i="5"/>
  <c r="AG6" i="5"/>
  <c r="AH6" i="5" s="1"/>
  <c r="AE36" i="5"/>
  <c r="AF36" i="5" s="1"/>
  <c r="AE25" i="5"/>
  <c r="AF25" i="5" s="1"/>
  <c r="AG7" i="5"/>
  <c r="U9" i="5"/>
  <c r="L9" i="5"/>
  <c r="AD7" i="5"/>
  <c r="AE7" i="5" s="1"/>
  <c r="AE23" i="5"/>
  <c r="AF23" i="5" s="1"/>
  <c r="AC7" i="5"/>
  <c r="Y7" i="5"/>
  <c r="AE85" i="2"/>
  <c r="Z92" i="2"/>
  <c r="AD95" i="2"/>
  <c r="Z96" i="2"/>
  <c r="Z111" i="2"/>
  <c r="Z117" i="2"/>
  <c r="AA100" i="2"/>
  <c r="AE100" i="2" s="1"/>
  <c r="AA108" i="2"/>
  <c r="AE108" i="2" s="1"/>
  <c r="AF108" i="2" s="1"/>
  <c r="AG100" i="2"/>
  <c r="AH100" i="2" s="1"/>
  <c r="AB98" i="2"/>
  <c r="Z87" i="2"/>
  <c r="AC101" i="2"/>
  <c r="AG111" i="2"/>
  <c r="AH111" i="2" s="1"/>
  <c r="AC115" i="2"/>
  <c r="AF115" i="2" s="1"/>
  <c r="AB123" i="2"/>
  <c r="AC123" i="2" s="1"/>
  <c r="AH98" i="2"/>
  <c r="Z110" i="2"/>
  <c r="Y116" i="2"/>
  <c r="AA118" i="2"/>
  <c r="AB105" i="2"/>
  <c r="Z88" i="2"/>
  <c r="Z99" i="2"/>
  <c r="Z114" i="2"/>
  <c r="AA91" i="2"/>
  <c r="AD83" i="2"/>
  <c r="AE83" i="2" s="1"/>
  <c r="Z80" i="2"/>
  <c r="Y85" i="2"/>
  <c r="AC85" i="2"/>
  <c r="AF85" i="2" s="1"/>
  <c r="AG84" i="2"/>
  <c r="AH84" i="2" s="1"/>
  <c r="AH83" i="2"/>
  <c r="AD82" i="2"/>
  <c r="AC83" i="2"/>
  <c r="AF83" i="2" s="1"/>
  <c r="AB71" i="2"/>
  <c r="AD76" i="2"/>
  <c r="AA74" i="2"/>
  <c r="Y66" i="2"/>
  <c r="Y70" i="2"/>
  <c r="Y76" i="2"/>
  <c r="AD71" i="2"/>
  <c r="Z69" i="2"/>
  <c r="AA63" i="2"/>
  <c r="AD62" i="2"/>
  <c r="AE62" i="2" s="1"/>
  <c r="AG65" i="2"/>
  <c r="AH65" i="2" s="1"/>
  <c r="Y63" i="2"/>
  <c r="AG60" i="2"/>
  <c r="AB59" i="2"/>
  <c r="AC59" i="2" s="1"/>
  <c r="AE53" i="2"/>
  <c r="AG45" i="2"/>
  <c r="AH45" i="2" s="1"/>
  <c r="Y56" i="2"/>
  <c r="AD21" i="2"/>
  <c r="AG28" i="2"/>
  <c r="Y27" i="2"/>
  <c r="AG27" i="2"/>
  <c r="AH27" i="2" s="1"/>
  <c r="AA25" i="2"/>
  <c r="Z25" i="2"/>
  <c r="AB23" i="2"/>
  <c r="AC23" i="2" s="1"/>
  <c r="Y28" i="2"/>
  <c r="Y42" i="2"/>
  <c r="AB31" i="2"/>
  <c r="AC31" i="2" s="1"/>
  <c r="AB37" i="2"/>
  <c r="Z37" i="2"/>
  <c r="AG33" i="2"/>
  <c r="AH33" i="2" s="1"/>
  <c r="AD30" i="2"/>
  <c r="Z31" i="2"/>
  <c r="AA35" i="2"/>
  <c r="Y37" i="2"/>
  <c r="AD36" i="2"/>
  <c r="AE36" i="2" s="1"/>
  <c r="AA30" i="2"/>
  <c r="AD40" i="2"/>
  <c r="AB35" i="2"/>
  <c r="AC35" i="2" s="1"/>
  <c r="AC37" i="2"/>
  <c r="AD37" i="2"/>
  <c r="AG38" i="2"/>
  <c r="AH38" i="2" s="1"/>
  <c r="AA37" i="2"/>
  <c r="Y30" i="2"/>
  <c r="Y34" i="2"/>
  <c r="Y39" i="2"/>
  <c r="M7" i="2"/>
  <c r="AE17" i="5"/>
  <c r="AF104" i="4"/>
  <c r="AE97" i="4"/>
  <c r="AD8" i="4"/>
  <c r="U9" i="4"/>
  <c r="P9" i="5"/>
  <c r="S9" i="4"/>
  <c r="AE94" i="4"/>
  <c r="AE22" i="5"/>
  <c r="AF22" i="5" s="1"/>
  <c r="Y6" i="5"/>
  <c r="Y7" i="4"/>
  <c r="AE99" i="5"/>
  <c r="AE18" i="5"/>
  <c r="AF18" i="5" s="1"/>
  <c r="AE21" i="5"/>
  <c r="AF21" i="5" s="1"/>
  <c r="AE13" i="5"/>
  <c r="AH7" i="5"/>
  <c r="M9" i="5"/>
  <c r="AE11" i="4"/>
  <c r="AE112" i="5"/>
  <c r="AE40" i="5"/>
  <c r="AF40" i="5" s="1"/>
  <c r="Z7" i="5"/>
  <c r="AG63" i="2"/>
  <c r="AH63" i="2" s="1"/>
  <c r="AD64" i="2"/>
  <c r="AE64" i="2" s="1"/>
  <c r="Y21" i="2"/>
  <c r="AB67" i="2"/>
  <c r="AC67" i="2" s="1"/>
  <c r="AA45" i="2"/>
  <c r="AE102" i="2"/>
  <c r="AA111" i="2"/>
  <c r="AD116" i="2"/>
  <c r="AE116" i="2" s="1"/>
  <c r="AF116" i="2" s="1"/>
  <c r="AG53" i="2"/>
  <c r="AH53" i="2" s="1"/>
  <c r="AB84" i="2"/>
  <c r="AC84" i="2" s="1"/>
  <c r="AG69" i="2"/>
  <c r="AH69" i="2" s="1"/>
  <c r="AG43" i="2"/>
  <c r="AH43" i="2" s="1"/>
  <c r="AC56" i="2"/>
  <c r="AG80" i="2"/>
  <c r="AH80" i="2" s="1"/>
  <c r="Z104" i="2"/>
  <c r="Y62" i="2"/>
  <c r="AG47" i="2"/>
  <c r="AH47" i="2" s="1"/>
  <c r="Z108" i="2"/>
  <c r="Z91" i="2"/>
  <c r="AG75" i="2"/>
  <c r="AH75" i="2" s="1"/>
  <c r="AD110" i="2"/>
  <c r="AE110" i="2" s="1"/>
  <c r="AB41" i="2"/>
  <c r="Y38" i="2"/>
  <c r="AB25" i="2"/>
  <c r="AC25" i="2" s="1"/>
  <c r="AA22" i="2"/>
  <c r="Y20" i="2"/>
  <c r="AB19" i="2"/>
  <c r="AE18" i="2"/>
  <c r="AB15" i="2"/>
  <c r="AC15" i="2" s="1"/>
  <c r="Z40" i="2"/>
  <c r="Z58" i="2"/>
  <c r="AA76" i="2"/>
  <c r="AB64" i="2"/>
  <c r="AB91" i="2"/>
  <c r="AC91" i="2" s="1"/>
  <c r="AB118" i="2"/>
  <c r="AC118" i="2" s="1"/>
  <c r="AC71" i="2"/>
  <c r="AB14" i="2"/>
  <c r="AC81" i="2"/>
  <c r="AF81" i="2" s="1"/>
  <c r="AD56" i="2"/>
  <c r="AE56" i="2" s="1"/>
  <c r="AB54" i="2"/>
  <c r="AC54" i="2" s="1"/>
  <c r="AH116" i="2"/>
  <c r="Z27" i="2"/>
  <c r="AD26" i="2"/>
  <c r="AD22" i="2"/>
  <c r="AG22" i="2"/>
  <c r="AH22" i="2" s="1"/>
  <c r="AE20" i="2"/>
  <c r="Z14" i="2"/>
  <c r="AG11" i="2"/>
  <c r="AH11" i="2" s="1"/>
  <c r="AH28" i="2"/>
  <c r="AD31" i="2"/>
  <c r="Y40" i="2"/>
  <c r="Z43" i="2"/>
  <c r="Y45" i="2"/>
  <c r="AD47" i="2"/>
  <c r="Z48" i="2"/>
  <c r="AD51" i="2"/>
  <c r="Z52" i="2"/>
  <c r="AD58" i="2"/>
  <c r="Z60" i="2"/>
  <c r="AB60" i="2"/>
  <c r="AD67" i="2"/>
  <c r="AG68" i="2"/>
  <c r="AH68" i="2" s="1"/>
  <c r="Y69" i="2"/>
  <c r="AG70" i="2"/>
  <c r="AH70" i="2" s="1"/>
  <c r="AB70" i="2"/>
  <c r="AC70" i="2" s="1"/>
  <c r="AA72" i="2"/>
  <c r="Z73" i="2"/>
  <c r="Y75" i="2"/>
  <c r="AD77" i="2"/>
  <c r="Z78" i="2"/>
  <c r="AA79" i="2"/>
  <c r="AD79" i="2"/>
  <c r="Y88" i="2"/>
  <c r="AG90" i="2"/>
  <c r="Z93" i="2"/>
  <c r="Y94" i="2"/>
  <c r="AG95" i="2"/>
  <c r="AD96" i="2"/>
  <c r="AG101" i="2"/>
  <c r="AH101" i="2" s="1"/>
  <c r="AD103" i="2"/>
  <c r="AE103" i="2" s="1"/>
  <c r="AG109" i="2"/>
  <c r="AD114" i="2"/>
  <c r="AG115" i="2"/>
  <c r="AH115" i="2" s="1"/>
  <c r="Y117" i="2"/>
  <c r="AG119" i="2"/>
  <c r="AH119" i="2" s="1"/>
  <c r="AD121" i="2"/>
  <c r="Z123" i="2"/>
  <c r="Y124" i="2"/>
  <c r="Z44" i="2"/>
  <c r="Z56" i="2"/>
  <c r="Z62" i="2"/>
  <c r="AE74" i="2"/>
  <c r="AF74" i="2" s="1"/>
  <c r="Z81" i="2"/>
  <c r="Z98" i="2"/>
  <c r="Z105" i="2"/>
  <c r="Z116" i="2"/>
  <c r="AD120" i="2"/>
  <c r="AE120" i="2" s="1"/>
  <c r="AE122" i="2"/>
  <c r="AA84" i="2"/>
  <c r="AE84" i="2" s="1"/>
  <c r="AF84" i="2" s="1"/>
  <c r="AF100" i="2"/>
  <c r="K8" i="2"/>
  <c r="AH72" i="2"/>
  <c r="Y26" i="2"/>
  <c r="AH24" i="2"/>
  <c r="AC40" i="2"/>
  <c r="AD86" i="2"/>
  <c r="AE86" i="2" s="1"/>
  <c r="Y44" i="2"/>
  <c r="AD44" i="2"/>
  <c r="AE44" i="2" s="1"/>
  <c r="AG17" i="2"/>
  <c r="Q8" i="2"/>
  <c r="AG122" i="2"/>
  <c r="AH122" i="2" s="1"/>
  <c r="Z122" i="2"/>
  <c r="AH58" i="2"/>
  <c r="Y121" i="2"/>
  <c r="AH120" i="2"/>
  <c r="Y22" i="2"/>
  <c r="AG35" i="2"/>
  <c r="AH35" i="2" s="1"/>
  <c r="AB48" i="2"/>
  <c r="AB122" i="2"/>
  <c r="AC122" i="2" s="1"/>
  <c r="AG25" i="2"/>
  <c r="AH25" i="2" s="1"/>
  <c r="AG41" i="2"/>
  <c r="AH41" i="2" s="1"/>
  <c r="AG12" i="2"/>
  <c r="AD124" i="2"/>
  <c r="Z65" i="2"/>
  <c r="AG37" i="2"/>
  <c r="AH37" i="2" s="1"/>
  <c r="AD81" i="2"/>
  <c r="AE81" i="2" s="1"/>
  <c r="Z36" i="2"/>
  <c r="Z17" i="2"/>
  <c r="AE34" i="5"/>
  <c r="AD8" i="5"/>
  <c r="Y8" i="5"/>
  <c r="AC45" i="2"/>
  <c r="V6" i="2"/>
  <c r="AD92" i="2"/>
  <c r="AE92" i="2" s="1"/>
  <c r="AA124" i="2"/>
  <c r="AB124" i="2"/>
  <c r="AC124" i="2" s="1"/>
  <c r="Z102" i="2"/>
  <c r="Y47" i="2"/>
  <c r="AB33" i="2"/>
  <c r="AC33" i="2" s="1"/>
  <c r="Z68" i="2"/>
  <c r="AG52" i="2"/>
  <c r="AG124" i="2"/>
  <c r="AH124" i="2" s="1"/>
  <c r="AC110" i="2"/>
  <c r="AG23" i="2"/>
  <c r="AH23" i="2" s="1"/>
  <c r="AF87" i="4"/>
  <c r="AG61" i="2"/>
  <c r="AH61" i="2" s="1"/>
  <c r="AA61" i="2"/>
  <c r="AD111" i="2"/>
  <c r="AA82" i="2"/>
  <c r="AE82" i="2" s="1"/>
  <c r="AB28" i="2"/>
  <c r="AC28" i="2" s="1"/>
  <c r="AD94" i="2"/>
  <c r="AA31" i="2"/>
  <c r="AG48" i="2"/>
  <c r="AH48" i="2" s="1"/>
  <c r="Z35" i="2"/>
  <c r="AA70" i="2"/>
  <c r="AG31" i="2"/>
  <c r="M8" i="2"/>
  <c r="Z59" i="2"/>
  <c r="Z74" i="2"/>
  <c r="Z109" i="2"/>
  <c r="AC96" i="2"/>
  <c r="AG118" i="2"/>
  <c r="AE70" i="4"/>
  <c r="Y61" i="2"/>
  <c r="AG123" i="2"/>
  <c r="AG73" i="2"/>
  <c r="AC41" i="2"/>
  <c r="AA33" i="2"/>
  <c r="AG30" i="2"/>
  <c r="AH30" i="2" s="1"/>
  <c r="AA23" i="2"/>
  <c r="AA17" i="2"/>
  <c r="Z45" i="2"/>
  <c r="AD49" i="2"/>
  <c r="Z54" i="2"/>
  <c r="Z61" i="2"/>
  <c r="Z75" i="2"/>
  <c r="AE17" i="4"/>
  <c r="AF17" i="4" s="1"/>
  <c r="AG6" i="4"/>
  <c r="AH6" i="4" s="1"/>
  <c r="Y72" i="2"/>
  <c r="AA75" i="2"/>
  <c r="Y77" i="2"/>
  <c r="Y86" i="2"/>
  <c r="Z90" i="2"/>
  <c r="Y92" i="2"/>
  <c r="Z95" i="2"/>
  <c r="Y96" i="2"/>
  <c r="AA99" i="2"/>
  <c r="Z101" i="2"/>
  <c r="Y103" i="2"/>
  <c r="Y111" i="2"/>
  <c r="Z115" i="2"/>
  <c r="Y120" i="2"/>
  <c r="AE41" i="4"/>
  <c r="AF41" i="4" s="1"/>
  <c r="AB8" i="4"/>
  <c r="AC8" i="4" s="1"/>
  <c r="AE115" i="5"/>
  <c r="AF115" i="5" s="1"/>
  <c r="AE83" i="5"/>
  <c r="AE14" i="5"/>
  <c r="AF14" i="5" s="1"/>
  <c r="O9" i="4"/>
  <c r="AC62" i="2"/>
  <c r="AH81" i="2"/>
  <c r="AH102" i="2"/>
  <c r="AH56" i="2"/>
  <c r="AC116" i="2"/>
  <c r="S8" i="2"/>
  <c r="Y36" i="2"/>
  <c r="Z30" i="2"/>
  <c r="AB26" i="2"/>
  <c r="AC26" i="2" s="1"/>
  <c r="Y25" i="2"/>
  <c r="Z22" i="2"/>
  <c r="AC21" i="2"/>
  <c r="AG20" i="2"/>
  <c r="AH20" i="2" s="1"/>
  <c r="Y19" i="2"/>
  <c r="Y18" i="2"/>
  <c r="AG13" i="2"/>
  <c r="AH13" i="2" s="1"/>
  <c r="Y12" i="2"/>
  <c r="AD68" i="2"/>
  <c r="AD93" i="2"/>
  <c r="Z94" i="2"/>
  <c r="AG99" i="2"/>
  <c r="AG114" i="2"/>
  <c r="AH114" i="2" s="1"/>
  <c r="AA71" i="2"/>
  <c r="AE71" i="2" s="1"/>
  <c r="Y102" i="2"/>
  <c r="AA105" i="2"/>
  <c r="AE112" i="4"/>
  <c r="AF112" i="4" s="1"/>
  <c r="AE91" i="4"/>
  <c r="AF113" i="4"/>
  <c r="AF97" i="4"/>
  <c r="AE93" i="4"/>
  <c r="AF93" i="4" s="1"/>
  <c r="AE59" i="4"/>
  <c r="AE42" i="4"/>
  <c r="AF42" i="4" s="1"/>
  <c r="AF29" i="4"/>
  <c r="Z8" i="4"/>
  <c r="AE87" i="5"/>
  <c r="AE67" i="5"/>
  <c r="AF67" i="5" s="1"/>
  <c r="AE43" i="5"/>
  <c r="AE46" i="5"/>
  <c r="AF46" i="5" s="1"/>
  <c r="AE45" i="5"/>
  <c r="AF45" i="5" s="1"/>
  <c r="AE31" i="5"/>
  <c r="AF31" i="5" s="1"/>
  <c r="V9" i="5"/>
  <c r="W9" i="5"/>
  <c r="N9" i="5"/>
  <c r="AH110" i="2"/>
  <c r="AH96" i="2"/>
  <c r="AC120" i="2"/>
  <c r="AF120" i="2" s="1"/>
  <c r="Y11" i="2"/>
  <c r="AD10" i="2"/>
  <c r="AB61" i="2"/>
  <c r="AC61" i="2" s="1"/>
  <c r="AA66" i="2"/>
  <c r="AE66" i="2" s="1"/>
  <c r="AB72" i="2"/>
  <c r="AC72" i="2" s="1"/>
  <c r="AB73" i="2"/>
  <c r="AB78" i="2"/>
  <c r="AC78" i="2" s="1"/>
  <c r="AA96" i="2"/>
  <c r="AB97" i="2"/>
  <c r="AC97" i="2" s="1"/>
  <c r="AG103" i="2"/>
  <c r="AH103" i="2" s="1"/>
  <c r="AA106" i="2"/>
  <c r="Z107" i="2"/>
  <c r="AB111" i="2"/>
  <c r="AC111" i="2" s="1"/>
  <c r="AA113" i="2"/>
  <c r="AE113" i="2" s="1"/>
  <c r="AB117" i="2"/>
  <c r="AC117" i="2" s="1"/>
  <c r="AA119" i="2"/>
  <c r="AE119" i="2" s="1"/>
  <c r="AF119" i="2" s="1"/>
  <c r="AE102" i="4"/>
  <c r="AF102" i="4" s="1"/>
  <c r="AE66" i="4"/>
  <c r="AE15" i="4"/>
  <c r="AE103" i="5"/>
  <c r="AF103" i="5" s="1"/>
  <c r="AE71" i="5"/>
  <c r="AE50" i="5"/>
  <c r="AF50" i="5" s="1"/>
  <c r="AE10" i="5"/>
  <c r="AF10" i="5" s="1"/>
  <c r="AC64" i="2"/>
  <c r="AF64" i="2" s="1"/>
  <c r="AA65" i="2"/>
  <c r="AE65" i="2" s="1"/>
  <c r="AF65" i="2" s="1"/>
  <c r="AC102" i="2"/>
  <c r="AF102" i="2" s="1"/>
  <c r="AA104" i="2"/>
  <c r="AE104" i="2" s="1"/>
  <c r="AF104" i="2" s="1"/>
  <c r="AA112" i="2"/>
  <c r="AE112" i="2" s="1"/>
  <c r="AF112" i="2" s="1"/>
  <c r="AE111" i="4"/>
  <c r="AE18" i="4"/>
  <c r="AF18" i="4" s="1"/>
  <c r="AE45" i="4"/>
  <c r="AF45" i="4" s="1"/>
  <c r="AE24" i="5"/>
  <c r="AF24" i="5" s="1"/>
  <c r="AE37" i="5"/>
  <c r="AF37" i="5" s="1"/>
  <c r="AE27" i="5"/>
  <c r="AF27" i="5" s="1"/>
  <c r="AE11" i="5"/>
  <c r="AE55" i="5"/>
  <c r="AF55" i="5" s="1"/>
  <c r="AE47" i="5"/>
  <c r="AF47" i="5" s="1"/>
  <c r="AE28" i="5"/>
  <c r="AG8" i="5"/>
  <c r="AH8" i="5" s="1"/>
  <c r="AB8" i="5"/>
  <c r="AC8" i="5" s="1"/>
  <c r="AE34" i="4"/>
  <c r="P9" i="4"/>
  <c r="AE92" i="5"/>
  <c r="AF92" i="5" s="1"/>
  <c r="AE63" i="5"/>
  <c r="AE35" i="5"/>
  <c r="AF35" i="5" s="1"/>
  <c r="AF60" i="5"/>
  <c r="AE54" i="5"/>
  <c r="AE38" i="5"/>
  <c r="AF38" i="5" s="1"/>
  <c r="AE41" i="5"/>
  <c r="AF41" i="5" s="1"/>
  <c r="AE33" i="5"/>
  <c r="AE44" i="5"/>
  <c r="AF44" i="5" s="1"/>
  <c r="AE26" i="5"/>
  <c r="AF26" i="5" s="1"/>
  <c r="AE54" i="4"/>
  <c r="AF58" i="4"/>
  <c r="AE55" i="4"/>
  <c r="AE13" i="4"/>
  <c r="AE120" i="5"/>
  <c r="AF120" i="5" s="1"/>
  <c r="AE71" i="4"/>
  <c r="AF71" i="4" s="1"/>
  <c r="AE30" i="4"/>
  <c r="AE108" i="5"/>
  <c r="AE100" i="5"/>
  <c r="AE88" i="5"/>
  <c r="AF88" i="5" s="1"/>
  <c r="AF11" i="4"/>
  <c r="Z6" i="5"/>
  <c r="AA6" i="5"/>
  <c r="AE6" i="5" s="1"/>
  <c r="AE75" i="4"/>
  <c r="AF75" i="4" s="1"/>
  <c r="AE38" i="4"/>
  <c r="AF38" i="4" s="1"/>
  <c r="AE76" i="5"/>
  <c r="AF76" i="5" s="1"/>
  <c r="AE124" i="5"/>
  <c r="AF124" i="5" s="1"/>
  <c r="AE116" i="5"/>
  <c r="AF116" i="5" s="1"/>
  <c r="AE84" i="5"/>
  <c r="AF84" i="5" s="1"/>
  <c r="AE72" i="5"/>
  <c r="AE64" i="5"/>
  <c r="AF64" i="5" s="1"/>
  <c r="AE51" i="5"/>
  <c r="AF51" i="5" s="1"/>
  <c r="AE20" i="5"/>
  <c r="AF20" i="5" s="1"/>
  <c r="AF13" i="5"/>
  <c r="AF53" i="2"/>
  <c r="AE50" i="2"/>
  <c r="AD38" i="2"/>
  <c r="Z33" i="2"/>
  <c r="AA26" i="2"/>
  <c r="Z23" i="2"/>
  <c r="Z21" i="2"/>
  <c r="AA15" i="2"/>
  <c r="Z11" i="2"/>
  <c r="AD34" i="2"/>
  <c r="Y95" i="2"/>
  <c r="AA114" i="2"/>
  <c r="AD117" i="2"/>
  <c r="AE117" i="2" s="1"/>
  <c r="AF117" i="2" s="1"/>
  <c r="AB119" i="2"/>
  <c r="AC119" i="2" s="1"/>
  <c r="Z124" i="2"/>
  <c r="Z42" i="2"/>
  <c r="AD42" i="2"/>
  <c r="AE42" i="2" s="1"/>
  <c r="AF42" i="2" s="1"/>
  <c r="U7" i="2"/>
  <c r="AE22" i="2"/>
  <c r="AF22" i="2" s="1"/>
  <c r="U8" i="2"/>
  <c r="W7" i="2"/>
  <c r="S7" i="2"/>
  <c r="Y10" i="2"/>
  <c r="AD35" i="2"/>
  <c r="AE72" i="2"/>
  <c r="AE76" i="2"/>
  <c r="AE95" i="2"/>
  <c r="AB82" i="2"/>
  <c r="AC82" i="2" s="1"/>
  <c r="Y82" i="2"/>
  <c r="AB17" i="2"/>
  <c r="AE43" i="2"/>
  <c r="AD45" i="2"/>
  <c r="AE45" i="2" s="1"/>
  <c r="AF45" i="2" s="1"/>
  <c r="Z46" i="2"/>
  <c r="AG46" i="2"/>
  <c r="AH46" i="2" s="1"/>
  <c r="Z47" i="2"/>
  <c r="AG49" i="2"/>
  <c r="AH49" i="2" s="1"/>
  <c r="Z50" i="2"/>
  <c r="AG50" i="2"/>
  <c r="AH50" i="2" s="1"/>
  <c r="AA52" i="2"/>
  <c r="AD54" i="2"/>
  <c r="AE54" i="2" s="1"/>
  <c r="Z55" i="2"/>
  <c r="AD61" i="2"/>
  <c r="Z66" i="2"/>
  <c r="AB66" i="2"/>
  <c r="AC66" i="2" s="1"/>
  <c r="AF66" i="2" s="1"/>
  <c r="AA68" i="2"/>
  <c r="AD69" i="2"/>
  <c r="AE69" i="2" s="1"/>
  <c r="Z70" i="2"/>
  <c r="AG85" i="2"/>
  <c r="AH85" i="2" s="1"/>
  <c r="AE15" i="2"/>
  <c r="AF15" i="2" s="1"/>
  <c r="AD28" i="2"/>
  <c r="AE28" i="2" s="1"/>
  <c r="AG54" i="2"/>
  <c r="AH54" i="2" s="1"/>
  <c r="Y58" i="2"/>
  <c r="AB69" i="2"/>
  <c r="AC69" i="2" s="1"/>
  <c r="AF108" i="5"/>
  <c r="AE122" i="5"/>
  <c r="AE106" i="5"/>
  <c r="AF106" i="5" s="1"/>
  <c r="AF99" i="5"/>
  <c r="AF122" i="5"/>
  <c r="AE97" i="5"/>
  <c r="AF97" i="5" s="1"/>
  <c r="AE93" i="5"/>
  <c r="AF93" i="5" s="1"/>
  <c r="AF68" i="5"/>
  <c r="AE86" i="5"/>
  <c r="AF86" i="5" s="1"/>
  <c r="AF79" i="5"/>
  <c r="AE70" i="5"/>
  <c r="AF70" i="5" s="1"/>
  <c r="AF63" i="5"/>
  <c r="AE85" i="5"/>
  <c r="AF85" i="5" s="1"/>
  <c r="AE81" i="5"/>
  <c r="AF81" i="5" s="1"/>
  <c r="AE77" i="5"/>
  <c r="AF77" i="5" s="1"/>
  <c r="AE73" i="5"/>
  <c r="AF73" i="5" s="1"/>
  <c r="AE69" i="5"/>
  <c r="AF69" i="5" s="1"/>
  <c r="AE65" i="5"/>
  <c r="AF65" i="5" s="1"/>
  <c r="AE61" i="5"/>
  <c r="AF61" i="5" s="1"/>
  <c r="AF30" i="5"/>
  <c r="AF54" i="5"/>
  <c r="AF33" i="5"/>
  <c r="AF28" i="5"/>
  <c r="AE12" i="5"/>
  <c r="AF12" i="5" s="1"/>
  <c r="AF19" i="5"/>
  <c r="AF104" i="5"/>
  <c r="AF100" i="5"/>
  <c r="AE118" i="5"/>
  <c r="AF118" i="5" s="1"/>
  <c r="AF111" i="5"/>
  <c r="AE102" i="5"/>
  <c r="AF102" i="5" s="1"/>
  <c r="AF95" i="5"/>
  <c r="AE101" i="5"/>
  <c r="AF101" i="5" s="1"/>
  <c r="AF80" i="5"/>
  <c r="AE82" i="5"/>
  <c r="AF82" i="5" s="1"/>
  <c r="AF75" i="5"/>
  <c r="AE66" i="5"/>
  <c r="AF66" i="5" s="1"/>
  <c r="AE58" i="5"/>
  <c r="AF58" i="5" s="1"/>
  <c r="AE56" i="5"/>
  <c r="AF56" i="5" s="1"/>
  <c r="AE52" i="5"/>
  <c r="AF52" i="5" s="1"/>
  <c r="AE48" i="5"/>
  <c r="AF48" i="5" s="1"/>
  <c r="AF42" i="5"/>
  <c r="AE16" i="5"/>
  <c r="AF16" i="5" s="1"/>
  <c r="AA9" i="5"/>
  <c r="AB9" i="5"/>
  <c r="AF96" i="5"/>
  <c r="AF123" i="5"/>
  <c r="AE114" i="5"/>
  <c r="AF114" i="5" s="1"/>
  <c r="AF107" i="5"/>
  <c r="AE98" i="5"/>
  <c r="AF98" i="5" s="1"/>
  <c r="AE121" i="5"/>
  <c r="AF121" i="5" s="1"/>
  <c r="AE117" i="5"/>
  <c r="AF117" i="5" s="1"/>
  <c r="AE113" i="5"/>
  <c r="AF113" i="5" s="1"/>
  <c r="AE109" i="5"/>
  <c r="AF109" i="5" s="1"/>
  <c r="AE105" i="5"/>
  <c r="AF105" i="5" s="1"/>
  <c r="AE91" i="5"/>
  <c r="AF91" i="5" s="1"/>
  <c r="AF87" i="5"/>
  <c r="AE78" i="5"/>
  <c r="AF78" i="5" s="1"/>
  <c r="AF71" i="5"/>
  <c r="AE62" i="5"/>
  <c r="AF62" i="5" s="1"/>
  <c r="AE90" i="5"/>
  <c r="AF90" i="5" s="1"/>
  <c r="AF39" i="5"/>
  <c r="AE53" i="5"/>
  <c r="AF53" i="5" s="1"/>
  <c r="AF11" i="5"/>
  <c r="AF112" i="5"/>
  <c r="AF119" i="5"/>
  <c r="AE110" i="5"/>
  <c r="AF110" i="5" s="1"/>
  <c r="AE94" i="5"/>
  <c r="AF94" i="5" s="1"/>
  <c r="AF72" i="5"/>
  <c r="AF83" i="5"/>
  <c r="AE74" i="5"/>
  <c r="AF74" i="5" s="1"/>
  <c r="AF43" i="5"/>
  <c r="AF59" i="5"/>
  <c r="AE49" i="5"/>
  <c r="AF49" i="5" s="1"/>
  <c r="AF34" i="5"/>
  <c r="AF17" i="5"/>
  <c r="AB6" i="5"/>
  <c r="AC6" i="5" s="1"/>
  <c r="AF15" i="5"/>
  <c r="AE50" i="4"/>
  <c r="AF50" i="4" s="1"/>
  <c r="AF27" i="4"/>
  <c r="AE79" i="4"/>
  <c r="AE63" i="4"/>
  <c r="AA14" i="2"/>
  <c r="R7" i="2"/>
  <c r="X7" i="2"/>
  <c r="Y13" i="2"/>
  <c r="L7" i="2"/>
  <c r="L6" i="2"/>
  <c r="AG16" i="2"/>
  <c r="AH16" i="2" s="1"/>
  <c r="AB16" i="2"/>
  <c r="AC16" i="2" s="1"/>
  <c r="AB87" i="2"/>
  <c r="AA87" i="2"/>
  <c r="AE87" i="2" s="1"/>
  <c r="AH88" i="2"/>
  <c r="AD88" i="2"/>
  <c r="AB92" i="2"/>
  <c r="AC92" i="2" s="1"/>
  <c r="AG92" i="2"/>
  <c r="AH92" i="2" s="1"/>
  <c r="AD25" i="2"/>
  <c r="AE25" i="2" s="1"/>
  <c r="AG26" i="2"/>
  <c r="AH26" i="2" s="1"/>
  <c r="AG15" i="2"/>
  <c r="AH15" i="2" s="1"/>
  <c r="AB34" i="2"/>
  <c r="AC34" i="2" s="1"/>
  <c r="AA34" i="2"/>
  <c r="Z38" i="2"/>
  <c r="O7" i="2"/>
  <c r="K7" i="2"/>
  <c r="AA49" i="2"/>
  <c r="AE49" i="2" s="1"/>
  <c r="AB49" i="2"/>
  <c r="AC49" i="2" s="1"/>
  <c r="AG51" i="2"/>
  <c r="AH51" i="2" s="1"/>
  <c r="Z51" i="2"/>
  <c r="AA51" i="2"/>
  <c r="AE51" i="2" s="1"/>
  <c r="AB51" i="2"/>
  <c r="AC51" i="2" s="1"/>
  <c r="AD52" i="2"/>
  <c r="Y52" i="2"/>
  <c r="AA58" i="2"/>
  <c r="AE58" i="2" s="1"/>
  <c r="AB58" i="2"/>
  <c r="AC58" i="2" s="1"/>
  <c r="AD60" i="2"/>
  <c r="AC60" i="2"/>
  <c r="AE61" i="2"/>
  <c r="AG67" i="2"/>
  <c r="AH67" i="2" s="1"/>
  <c r="Z67" i="2"/>
  <c r="M6" i="2"/>
  <c r="AH73" i="2"/>
  <c r="Y73" i="2"/>
  <c r="AD73" i="2"/>
  <c r="AB76" i="2"/>
  <c r="AC76" i="2" s="1"/>
  <c r="AG76" i="2"/>
  <c r="AH76" i="2" s="1"/>
  <c r="Z77" i="2"/>
  <c r="AG77" i="2"/>
  <c r="AH77" i="2" s="1"/>
  <c r="AA77" i="2"/>
  <c r="AE77" i="2" s="1"/>
  <c r="AB77" i="2"/>
  <c r="AC77" i="2" s="1"/>
  <c r="AD78" i="2"/>
  <c r="Y78" i="2"/>
  <c r="AG79" i="2"/>
  <c r="AH79" i="2" s="1"/>
  <c r="AB79" i="2"/>
  <c r="AC79" i="2" s="1"/>
  <c r="AG36" i="2"/>
  <c r="AH36" i="2" s="1"/>
  <c r="AB36" i="2"/>
  <c r="AC36" i="2" s="1"/>
  <c r="Y24" i="2"/>
  <c r="L8" i="2"/>
  <c r="AB18" i="2"/>
  <c r="AC18" i="2" s="1"/>
  <c r="AG18" i="2"/>
  <c r="AH18" i="2" s="1"/>
  <c r="P6" i="2"/>
  <c r="Z13" i="2"/>
  <c r="R6" i="2"/>
  <c r="AA12" i="2"/>
  <c r="R8" i="2"/>
  <c r="N8" i="2"/>
  <c r="N7" i="2"/>
  <c r="N6" i="2"/>
  <c r="Z39" i="2"/>
  <c r="AG39" i="2"/>
  <c r="AH39" i="2" s="1"/>
  <c r="AD27" i="2"/>
  <c r="AE27" i="2" s="1"/>
  <c r="S6" i="2"/>
  <c r="AD41" i="2"/>
  <c r="AE41" i="2" s="1"/>
  <c r="AF41" i="2" s="1"/>
  <c r="O8" i="2"/>
  <c r="Z41" i="2"/>
  <c r="AA38" i="2"/>
  <c r="Q7" i="2"/>
  <c r="Q6" i="2"/>
  <c r="AD33" i="2"/>
  <c r="Y33" i="2"/>
  <c r="X8" i="2"/>
  <c r="P8" i="2"/>
  <c r="Y23" i="2"/>
  <c r="AD23" i="2"/>
  <c r="AE23" i="2" s="1"/>
  <c r="Y17" i="2"/>
  <c r="AH17" i="2"/>
  <c r="AD17" i="2"/>
  <c r="AE17" i="2" s="1"/>
  <c r="AH14" i="2"/>
  <c r="AD14" i="2"/>
  <c r="AE14" i="2" s="1"/>
  <c r="AB13" i="2"/>
  <c r="AC13" i="2" s="1"/>
  <c r="AF13" i="2" s="1"/>
  <c r="T6" i="2"/>
  <c r="T7" i="2"/>
  <c r="AD12" i="2"/>
  <c r="AE12" i="2" s="1"/>
  <c r="V8" i="2"/>
  <c r="AD16" i="2"/>
  <c r="AE16" i="2" s="1"/>
  <c r="Y16" i="2"/>
  <c r="AB86" i="2"/>
  <c r="AC86" i="2" s="1"/>
  <c r="AG86" i="2"/>
  <c r="AH86" i="2" s="1"/>
  <c r="AB93" i="2"/>
  <c r="AC93" i="2" s="1"/>
  <c r="AA93" i="2"/>
  <c r="AE93" i="2" s="1"/>
  <c r="AF93" i="2" s="1"/>
  <c r="AG97" i="2"/>
  <c r="AH97" i="2" s="1"/>
  <c r="Z97" i="2"/>
  <c r="AB24" i="2"/>
  <c r="AC24" i="2" s="1"/>
  <c r="P7" i="2"/>
  <c r="AG34" i="2"/>
  <c r="AH34" i="2" s="1"/>
  <c r="Z34" i="2"/>
  <c r="AB39" i="2"/>
  <c r="AC39" i="2" s="1"/>
  <c r="AA39" i="2"/>
  <c r="AE39" i="2" s="1"/>
  <c r="AG40" i="2"/>
  <c r="AH40" i="2" s="1"/>
  <c r="AA40" i="2"/>
  <c r="AE40" i="2" s="1"/>
  <c r="AB47" i="2"/>
  <c r="AC47" i="2" s="1"/>
  <c r="T8" i="2"/>
  <c r="AG87" i="2"/>
  <c r="AH87" i="2" s="1"/>
  <c r="AG93" i="2"/>
  <c r="AH93" i="2" s="1"/>
  <c r="Y48" i="2"/>
  <c r="Y14" i="2"/>
  <c r="AE73" i="2"/>
  <c r="U6" i="2"/>
  <c r="AA97" i="2"/>
  <c r="AE97" i="2" s="1"/>
  <c r="AF97" i="2" s="1"/>
  <c r="AB38" i="2"/>
  <c r="AC38" i="2" s="1"/>
  <c r="AB20" i="2"/>
  <c r="AC20" i="2" s="1"/>
  <c r="AF20" i="2" s="1"/>
  <c r="V7" i="2"/>
  <c r="O6" i="2"/>
  <c r="AG21" i="2"/>
  <c r="AH21" i="2" s="1"/>
  <c r="Z49" i="2"/>
  <c r="W6" i="2"/>
  <c r="AF56" i="2"/>
  <c r="Z24" i="2"/>
  <c r="AD11" i="2"/>
  <c r="AE11" i="2" s="1"/>
  <c r="AF11" i="2" s="1"/>
  <c r="AD19" i="2"/>
  <c r="AE19" i="2" s="1"/>
  <c r="Y99" i="2"/>
  <c r="AD99" i="2"/>
  <c r="AE99" i="2" s="1"/>
  <c r="AG106" i="2"/>
  <c r="AH106" i="2" s="1"/>
  <c r="Z106" i="2"/>
  <c r="Y107" i="2"/>
  <c r="AD107" i="2"/>
  <c r="Z113" i="2"/>
  <c r="AG113" i="2"/>
  <c r="AH113" i="2" s="1"/>
  <c r="AE80" i="2"/>
  <c r="AF80" i="2" s="1"/>
  <c r="AE63" i="2"/>
  <c r="AF63" i="2" s="1"/>
  <c r="AE24" i="2"/>
  <c r="AC52" i="2"/>
  <c r="AE67" i="2"/>
  <c r="AE47" i="2"/>
  <c r="AA78" i="2"/>
  <c r="AB103" i="2"/>
  <c r="AC103" i="2" s="1"/>
  <c r="AB114" i="2"/>
  <c r="AC114" i="2" s="1"/>
  <c r="AG94" i="2"/>
  <c r="AH94" i="2" s="1"/>
  <c r="AH31" i="2"/>
  <c r="AC12" i="2"/>
  <c r="AB113" i="2"/>
  <c r="AC113" i="2" s="1"/>
  <c r="AC107" i="2"/>
  <c r="AC73" i="2"/>
  <c r="AC75" i="2"/>
  <c r="AD75" i="2"/>
  <c r="Z76" i="2"/>
  <c r="Z79" i="2"/>
  <c r="Z85" i="2"/>
  <c r="Z86" i="2"/>
  <c r="AA88" i="2"/>
  <c r="AB88" i="2"/>
  <c r="AC88" i="2" s="1"/>
  <c r="Y90" i="2"/>
  <c r="AD90" i="2"/>
  <c r="AE90" i="2" s="1"/>
  <c r="AF90" i="2" s="1"/>
  <c r="AB94" i="2"/>
  <c r="AC94" i="2" s="1"/>
  <c r="AA94" i="2"/>
  <c r="AE94" i="2" s="1"/>
  <c r="AH99" i="2"/>
  <c r="AC99" i="2"/>
  <c r="AD101" i="2"/>
  <c r="AE101" i="2" s="1"/>
  <c r="AF101" i="2" s="1"/>
  <c r="Z103" i="2"/>
  <c r="AG107" i="2"/>
  <c r="AH107" i="2" s="1"/>
  <c r="AA107" i="2"/>
  <c r="Y109" i="2"/>
  <c r="AD109" i="2"/>
  <c r="AE109" i="2" s="1"/>
  <c r="Z121" i="2"/>
  <c r="AG121" i="2"/>
  <c r="AH121" i="2" s="1"/>
  <c r="AB121" i="2"/>
  <c r="AC121" i="2" s="1"/>
  <c r="AA121" i="2"/>
  <c r="AE121" i="2" s="1"/>
  <c r="AD123" i="2"/>
  <c r="AE123" i="2" s="1"/>
  <c r="AF123" i="2" s="1"/>
  <c r="Y123" i="2"/>
  <c r="AG44" i="2"/>
  <c r="AH44" i="2" s="1"/>
  <c r="AB44" i="2"/>
  <c r="AC44" i="2" s="1"/>
  <c r="AF44" i="2" s="1"/>
  <c r="Z119" i="2"/>
  <c r="Y118" i="2"/>
  <c r="AD118" i="2"/>
  <c r="AE118" i="2" s="1"/>
  <c r="AF118" i="2" s="1"/>
  <c r="AB7" i="4"/>
  <c r="AC7" i="4" s="1"/>
  <c r="AA7" i="4"/>
  <c r="AE7" i="4" s="1"/>
  <c r="Q9" i="4"/>
  <c r="AA9" i="4" s="1"/>
  <c r="AH12" i="2"/>
  <c r="AH123" i="2"/>
  <c r="AG117" i="2"/>
  <c r="AH117" i="2" s="1"/>
  <c r="AH118" i="2"/>
  <c r="AB46" i="2"/>
  <c r="AC46" i="2" s="1"/>
  <c r="AF46" i="2" s="1"/>
  <c r="AB50" i="2"/>
  <c r="AC50" i="2" s="1"/>
  <c r="AF50" i="2" s="1"/>
  <c r="AG55" i="2"/>
  <c r="AH55" i="2" s="1"/>
  <c r="AB55" i="2"/>
  <c r="AC55" i="2" s="1"/>
  <c r="AF55" i="2" s="1"/>
  <c r="AG66" i="2"/>
  <c r="AH66" i="2" s="1"/>
  <c r="Y71" i="2"/>
  <c r="AH71" i="2"/>
  <c r="Y98" i="2"/>
  <c r="AD98" i="2"/>
  <c r="AE98" i="2" s="1"/>
  <c r="AC98" i="2"/>
  <c r="AH105" i="2"/>
  <c r="Y105" i="2"/>
  <c r="AC105" i="2"/>
  <c r="AD105" i="2"/>
  <c r="AA8" i="4"/>
  <c r="AE8" i="4" s="1"/>
  <c r="AF8" i="4" s="1"/>
  <c r="AH60" i="2"/>
  <c r="AC48" i="2"/>
  <c r="AC109" i="2"/>
  <c r="AH52" i="2"/>
  <c r="AE48" i="2"/>
  <c r="AC43" i="2"/>
  <c r="AF43" i="2" s="1"/>
  <c r="AE21" i="2"/>
  <c r="AC14" i="2"/>
  <c r="AH109" i="2"/>
  <c r="AE91" i="2"/>
  <c r="AF91" i="2" s="1"/>
  <c r="Y114" i="2"/>
  <c r="AE38" i="2"/>
  <c r="AB30" i="2"/>
  <c r="AC30" i="2" s="1"/>
  <c r="Z15" i="2"/>
  <c r="AG10" i="2"/>
  <c r="AH10" i="2" s="1"/>
  <c r="AA10" i="2"/>
  <c r="Z10" i="2"/>
  <c r="AD70" i="2"/>
  <c r="AE70" i="2" s="1"/>
  <c r="AF70" i="2" s="1"/>
  <c r="AF19" i="4"/>
  <c r="AE120" i="4"/>
  <c r="AE96" i="4"/>
  <c r="AF96" i="4" s="1"/>
  <c r="AE88" i="4"/>
  <c r="AF88" i="4" s="1"/>
  <c r="AE114" i="4"/>
  <c r="AF114" i="4" s="1"/>
  <c r="AE98" i="4"/>
  <c r="AF54" i="4"/>
  <c r="AA6" i="4"/>
  <c r="AE6" i="4" s="1"/>
  <c r="Z7" i="4"/>
  <c r="AG8" i="4"/>
  <c r="AH8" i="4" s="1"/>
  <c r="AC68" i="2"/>
  <c r="AE106" i="2"/>
  <c r="AF106" i="2" s="1"/>
  <c r="AC17" i="2"/>
  <c r="Y55" i="2"/>
  <c r="AC87" i="2"/>
  <c r="AA59" i="2"/>
  <c r="AE59" i="2" s="1"/>
  <c r="AF59" i="2" s="1"/>
  <c r="AE118" i="4"/>
  <c r="AF118" i="4" s="1"/>
  <c r="AE82" i="4"/>
  <c r="AF82" i="4" s="1"/>
  <c r="AE61" i="4"/>
  <c r="AF61" i="4" s="1"/>
  <c r="AF34" i="4"/>
  <c r="AE53" i="4"/>
  <c r="AF53" i="4" s="1"/>
  <c r="AE37" i="4"/>
  <c r="AF37" i="4" s="1"/>
  <c r="AE21" i="4"/>
  <c r="AF21" i="4" s="1"/>
  <c r="M9" i="4"/>
  <c r="Z9" i="4" s="1"/>
  <c r="AC27" i="2"/>
  <c r="AC95" i="2"/>
  <c r="AH62" i="2"/>
  <c r="AH95" i="2"/>
  <c r="AC19" i="2"/>
  <c r="Y51" i="2"/>
  <c r="Y54" i="2"/>
  <c r="AA60" i="2"/>
  <c r="Y67" i="2"/>
  <c r="Y74" i="2"/>
  <c r="Y100" i="2"/>
  <c r="AE116" i="4"/>
  <c r="AF116" i="4" s="1"/>
  <c r="AE108" i="4"/>
  <c r="AF108" i="4" s="1"/>
  <c r="AE100" i="4"/>
  <c r="AF100" i="4" s="1"/>
  <c r="AF92" i="4"/>
  <c r="AE107" i="4"/>
  <c r="AF107" i="4" s="1"/>
  <c r="AE106" i="4"/>
  <c r="AF106" i="4" s="1"/>
  <c r="AE90" i="4"/>
  <c r="AF90" i="4" s="1"/>
  <c r="AF117" i="4"/>
  <c r="AE109" i="4"/>
  <c r="AF109" i="4" s="1"/>
  <c r="AF101" i="4"/>
  <c r="AE83" i="4"/>
  <c r="AF83" i="4" s="1"/>
  <c r="AE67" i="4"/>
  <c r="AF67" i="4" s="1"/>
  <c r="AE46" i="4"/>
  <c r="AF46" i="4" s="1"/>
  <c r="AF55" i="4"/>
  <c r="AE47" i="4"/>
  <c r="AF47" i="4" s="1"/>
  <c r="AG7" i="4"/>
  <c r="AH7" i="4" s="1"/>
  <c r="AE24" i="4"/>
  <c r="AF24" i="4" s="1"/>
  <c r="Z6" i="4"/>
  <c r="T9" i="4"/>
  <c r="AF111" i="4"/>
  <c r="AF95" i="4"/>
  <c r="AE84" i="4"/>
  <c r="AF84" i="4" s="1"/>
  <c r="AF81" i="4"/>
  <c r="AE76" i="4"/>
  <c r="AF76" i="4" s="1"/>
  <c r="AF73" i="4"/>
  <c r="AE68" i="4"/>
  <c r="AF68" i="4" s="1"/>
  <c r="AF65" i="4"/>
  <c r="AE60" i="4"/>
  <c r="AF60" i="4" s="1"/>
  <c r="AF33" i="4"/>
  <c r="AF56" i="4"/>
  <c r="AF48" i="4"/>
  <c r="AE43" i="4"/>
  <c r="AF43" i="4" s="1"/>
  <c r="AF40" i="4"/>
  <c r="AE35" i="4"/>
  <c r="AF35" i="4" s="1"/>
  <c r="AF32" i="4"/>
  <c r="AF15" i="4"/>
  <c r="AF26" i="4"/>
  <c r="AE20" i="4"/>
  <c r="AF20" i="4" s="1"/>
  <c r="AF13" i="4"/>
  <c r="AF10" i="4"/>
  <c r="AB6" i="4"/>
  <c r="AC6" i="4" s="1"/>
  <c r="AF120" i="4"/>
  <c r="AF115" i="4"/>
  <c r="AF99" i="4"/>
  <c r="AF94" i="4"/>
  <c r="AF105" i="4"/>
  <c r="AF86" i="4"/>
  <c r="AF78" i="4"/>
  <c r="AF74" i="4"/>
  <c r="AF70" i="4"/>
  <c r="AF66" i="4"/>
  <c r="AF49" i="4"/>
  <c r="AF25" i="4"/>
  <c r="AF22" i="4"/>
  <c r="AE16" i="4"/>
  <c r="AF16" i="4" s="1"/>
  <c r="AF119" i="4"/>
  <c r="AF103" i="4"/>
  <c r="AF98" i="4"/>
  <c r="AF59" i="4"/>
  <c r="AF89" i="4"/>
  <c r="AF62" i="4"/>
  <c r="AE80" i="4"/>
  <c r="AF80" i="4" s="1"/>
  <c r="AF77" i="4"/>
  <c r="AE72" i="4"/>
  <c r="AF72" i="4" s="1"/>
  <c r="AF69" i="4"/>
  <c r="AE64" i="4"/>
  <c r="AF64" i="4" s="1"/>
  <c r="AF52" i="4"/>
  <c r="AF44" i="4"/>
  <c r="AE39" i="4"/>
  <c r="AF39" i="4" s="1"/>
  <c r="AF36" i="4"/>
  <c r="AE31" i="4"/>
  <c r="AF31" i="4" s="1"/>
  <c r="AF30" i="4"/>
  <c r="AF23" i="4"/>
  <c r="AE28" i="4"/>
  <c r="AF28" i="4" s="1"/>
  <c r="AE12" i="4"/>
  <c r="AF12" i="4" s="1"/>
  <c r="AF91" i="4"/>
  <c r="AF79" i="4"/>
  <c r="AF63" i="4"/>
  <c r="AF57" i="4"/>
  <c r="AD9" i="4"/>
  <c r="Y9" i="4"/>
  <c r="AF14" i="4"/>
  <c r="AH90" i="2"/>
  <c r="AB10" i="2"/>
  <c r="AC10" i="2" s="1"/>
  <c r="Z9" i="5" l="1"/>
  <c r="AE8" i="5"/>
  <c r="AF8" i="5" s="1"/>
  <c r="AF7" i="5"/>
  <c r="Y9" i="5"/>
  <c r="AE111" i="2"/>
  <c r="AF111" i="2" s="1"/>
  <c r="AF23" i="2"/>
  <c r="AE26" i="2"/>
  <c r="AF26" i="2" s="1"/>
  <c r="AF28" i="2"/>
  <c r="AF25" i="2"/>
  <c r="AF86" i="2"/>
  <c r="AE79" i="2"/>
  <c r="AD6" i="2"/>
  <c r="AF71" i="2"/>
  <c r="AF67" i="2"/>
  <c r="M9" i="2"/>
  <c r="AB8" i="2"/>
  <c r="AC8" i="2" s="1"/>
  <c r="AF54" i="2"/>
  <c r="AE35" i="2"/>
  <c r="AA8" i="2"/>
  <c r="AE34" i="2"/>
  <c r="AF36" i="2"/>
  <c r="AF35" i="2"/>
  <c r="AE30" i="2"/>
  <c r="AF40" i="2"/>
  <c r="AE31" i="2"/>
  <c r="AF31" i="2" s="1"/>
  <c r="AE37" i="2"/>
  <c r="AF37" i="2" s="1"/>
  <c r="AF30" i="2"/>
  <c r="J9" i="2"/>
  <c r="AG8" i="2"/>
  <c r="AH8" i="2" s="1"/>
  <c r="W9" i="2"/>
  <c r="AG9" i="5"/>
  <c r="AH9" i="5" s="1"/>
  <c r="AD9" i="5"/>
  <c r="AE9" i="5" s="1"/>
  <c r="AF103" i="2"/>
  <c r="AF76" i="2"/>
  <c r="AE114" i="2"/>
  <c r="AE96" i="2"/>
  <c r="AF96" i="2" s="1"/>
  <c r="AE68" i="2"/>
  <c r="AF62" i="2"/>
  <c r="AF110" i="2"/>
  <c r="AF122" i="2"/>
  <c r="K9" i="2"/>
  <c r="AF99" i="2"/>
  <c r="AF18" i="2"/>
  <c r="AF79" i="2"/>
  <c r="AF72" i="2"/>
  <c r="AE124" i="2"/>
  <c r="AF124" i="2" s="1"/>
  <c r="AE105" i="2"/>
  <c r="AF105" i="2" s="1"/>
  <c r="AF114" i="2"/>
  <c r="AF92" i="2"/>
  <c r="AF17" i="2"/>
  <c r="AF68" i="2"/>
  <c r="AF21" i="2"/>
  <c r="AE75" i="2"/>
  <c r="AF75" i="2" s="1"/>
  <c r="AE78" i="2"/>
  <c r="AF78" i="2" s="1"/>
  <c r="AE107" i="2"/>
  <c r="AF107" i="2" s="1"/>
  <c r="P9" i="2"/>
  <c r="AF61" i="2"/>
  <c r="AE52" i="2"/>
  <c r="Y6" i="2"/>
  <c r="AC9" i="5"/>
  <c r="AF69" i="2"/>
  <c r="AF6" i="5"/>
  <c r="AF82" i="2"/>
  <c r="AF95" i="2"/>
  <c r="AE10" i="2"/>
  <c r="AF94" i="2"/>
  <c r="AE33" i="2"/>
  <c r="AF33" i="2" s="1"/>
  <c r="AF51" i="2"/>
  <c r="AF113" i="2"/>
  <c r="S9" i="2"/>
  <c r="AB9" i="4"/>
  <c r="AC9" i="4" s="1"/>
  <c r="AF7" i="4"/>
  <c r="U9" i="2"/>
  <c r="AF24" i="2"/>
  <c r="AG6" i="2"/>
  <c r="AH6" i="2" s="1"/>
  <c r="AA6" i="2"/>
  <c r="AF73" i="2"/>
  <c r="Z6" i="2"/>
  <c r="AF98" i="2"/>
  <c r="AF58" i="2"/>
  <c r="AE9" i="4"/>
  <c r="AF52" i="2"/>
  <c r="AF38" i="2"/>
  <c r="AF39" i="2"/>
  <c r="Z8" i="2"/>
  <c r="AF34" i="2"/>
  <c r="AF87" i="2"/>
  <c r="AF27" i="2"/>
  <c r="AF121" i="2"/>
  <c r="AF12" i="2"/>
  <c r="Y7" i="2"/>
  <c r="AD7" i="2"/>
  <c r="V9" i="2"/>
  <c r="AF47" i="2"/>
  <c r="AA7" i="2"/>
  <c r="AB7" i="2"/>
  <c r="AC7" i="2" s="1"/>
  <c r="Q9" i="2"/>
  <c r="AF77" i="2"/>
  <c r="O9" i="2"/>
  <c r="L9" i="2"/>
  <c r="R9" i="2"/>
  <c r="AG7" i="2"/>
  <c r="AH7" i="2" s="1"/>
  <c r="AF10" i="2"/>
  <c r="AF6" i="4"/>
  <c r="AF48" i="2"/>
  <c r="T9" i="2"/>
  <c r="X9" i="2"/>
  <c r="AB6" i="2"/>
  <c r="AC6" i="2" s="1"/>
  <c r="AF19" i="2"/>
  <c r="AF14" i="2"/>
  <c r="AG9" i="4"/>
  <c r="AH9" i="4" s="1"/>
  <c r="AE60" i="2"/>
  <c r="AF60" i="2" s="1"/>
  <c r="AF109" i="2"/>
  <c r="AD8" i="2"/>
  <c r="Y8" i="2"/>
  <c r="N9" i="2"/>
  <c r="AF49" i="2"/>
  <c r="Z7" i="2"/>
  <c r="AE88" i="2"/>
  <c r="AF88" i="2" s="1"/>
  <c r="AF16" i="2"/>
  <c r="AF9" i="4"/>
  <c r="AF9" i="5" l="1"/>
  <c r="AE6" i="2"/>
  <c r="AE8" i="2"/>
  <c r="AF8" i="2" s="1"/>
  <c r="AA9" i="2"/>
  <c r="Z9" i="2"/>
  <c r="AF6" i="2"/>
  <c r="AD9" i="2"/>
  <c r="Y9" i="2"/>
  <c r="AE7" i="2"/>
  <c r="AF7" i="2" s="1"/>
  <c r="AB9" i="2"/>
  <c r="AC9" i="2" s="1"/>
  <c r="AG9" i="2"/>
  <c r="AH9" i="2" s="1"/>
  <c r="AE9" i="2" l="1"/>
  <c r="AF9" i="2" s="1"/>
</calcChain>
</file>

<file path=xl/sharedStrings.xml><?xml version="1.0" encoding="utf-8"?>
<sst xmlns="http://schemas.openxmlformats.org/spreadsheetml/2006/main" count="1671" uniqueCount="464">
  <si>
    <t>a1</t>
  </si>
  <si>
    <t>a2</t>
  </si>
  <si>
    <t>a4</t>
  </si>
  <si>
    <t>a5</t>
  </si>
  <si>
    <t>a6</t>
  </si>
  <si>
    <t>a81</t>
  </si>
  <si>
    <t>a82</t>
  </si>
  <si>
    <t>srt</t>
  </si>
  <si>
    <t>n1</t>
  </si>
  <si>
    <t>n2</t>
  </si>
  <si>
    <t>001</t>
  </si>
  <si>
    <t>тёхую</t>
  </si>
  <si>
    <t>002</t>
  </si>
  <si>
    <t>т Є.ў.рыыхЁуюыюушўхёъшх ф</t>
  </si>
  <si>
    <t>003</t>
  </si>
  <si>
    <t>рыыхЁуюыюушўхёъшх фы  фхЄ</t>
  </si>
  <si>
    <t>004</t>
  </si>
  <si>
    <t>фы  схЁхьхээ√ї ш ЁюцхэшЎ</t>
  </si>
  <si>
    <t>005</t>
  </si>
  <si>
    <t>фы  ярЄюыюушш схЁхьхээюёЄ</t>
  </si>
  <si>
    <t>006</t>
  </si>
  <si>
    <t>ушэхъюыюушўхёъшх фы  тчЁю</t>
  </si>
  <si>
    <t>007</t>
  </si>
  <si>
    <t>ушэхъюыюушўхёъшх фы  фхЄх</t>
  </si>
  <si>
    <t>008</t>
  </si>
  <si>
    <t>урёЄЁю¤эЄхЁюыюушўхёъшх фы</t>
  </si>
  <si>
    <t>009</t>
  </si>
  <si>
    <t>010</t>
  </si>
  <si>
    <t>ухьрЄюыюушўхёъшх фы  тчЁю</t>
  </si>
  <si>
    <t>011</t>
  </si>
  <si>
    <t>ухьрЄюыюушўхёъшх фы  фхЄх</t>
  </si>
  <si>
    <t>012</t>
  </si>
  <si>
    <t>ухЁюэЄюыюушўхёъшх</t>
  </si>
  <si>
    <t>013</t>
  </si>
  <si>
    <t>фхЁьрЄюыюушўхёъшх фы  тчЁ</t>
  </si>
  <si>
    <t>014</t>
  </si>
  <si>
    <t>фхЁьрЄюыюушўхёъшх фы  фхЄ</t>
  </si>
  <si>
    <t>015</t>
  </si>
  <si>
    <t>тхэхЁюыюушўхёъшх фы  тчЁю</t>
  </si>
  <si>
    <t>016</t>
  </si>
  <si>
    <t>тхэхЁюыюушўхёъшх фы  фхЄх</t>
  </si>
  <si>
    <t>017</t>
  </si>
  <si>
    <t>шэЇхъЎшюээ√х фы  тчЁюёы√ї</t>
  </si>
  <si>
    <t>018</t>
  </si>
  <si>
    <t>шэЇхъЎшюээ√х фы  фхЄхщ</t>
  </si>
  <si>
    <t>019</t>
  </si>
  <si>
    <t>ърЁфшюыюушўхёъшх фы  тчЁю</t>
  </si>
  <si>
    <t>020</t>
  </si>
  <si>
    <t>ърЁфшюыюушўхёъшх фы  фхЄх</t>
  </si>
  <si>
    <t>021</t>
  </si>
  <si>
    <t>эрЁъюыюушўхёъшх</t>
  </si>
  <si>
    <t>022</t>
  </si>
  <si>
    <t>эхтЁюыюушўхёъшх фы  тчЁюё</t>
  </si>
  <si>
    <t>023</t>
  </si>
  <si>
    <t>эхтЁюыюушўхёъшх фы  фхЄхщ</t>
  </si>
  <si>
    <t>024</t>
  </si>
  <si>
    <t>эхЇЁюыюушўхёъшх фы  тчЁюё</t>
  </si>
  <si>
    <t>025</t>
  </si>
  <si>
    <t>эхЇЁюыюушўхёъшх фы  фхЄхщ</t>
  </si>
  <si>
    <t>026</t>
  </si>
  <si>
    <t>юэъюыюушўхёъшх фы  тчЁюёы</t>
  </si>
  <si>
    <t>027</t>
  </si>
  <si>
    <t>юэъюыюушўхёъшх фы  фхЄхщ</t>
  </si>
  <si>
    <t>028</t>
  </si>
  <si>
    <t>юЄюЁшэюырЁшэуюыюушўхёъшх</t>
  </si>
  <si>
    <t>029</t>
  </si>
  <si>
    <t>030</t>
  </si>
  <si>
    <t>юЇЄры№ьюыюушўхёъшх фы  тч</t>
  </si>
  <si>
    <t>031</t>
  </si>
  <si>
    <t>юЇЄры№ьюыюушўхёъшх фы  фх</t>
  </si>
  <si>
    <t>032</t>
  </si>
  <si>
    <t>юцюуют√х</t>
  </si>
  <si>
    <t>033</t>
  </si>
  <si>
    <t>ярыышрЄштэ√х фы  тчЁюёы√ї</t>
  </si>
  <si>
    <t>034</t>
  </si>
  <si>
    <t>ярыышрЄштэ√х фы  фхЄхщ</t>
  </si>
  <si>
    <t>035</t>
  </si>
  <si>
    <t>яхфшрЄЁшўхёъшх ёюьрЄшўхёъ</t>
  </si>
  <si>
    <t>036</t>
  </si>
  <si>
    <t>яЁюъЄюыюушўхёъшх</t>
  </si>
  <si>
    <t>037</t>
  </si>
  <si>
    <t>яёшїшрЄЁшўхёъшх фы  тчЁюё</t>
  </si>
  <si>
    <t>038</t>
  </si>
  <si>
    <t>яёшїшрЄЁшўхёъшх фы  фхЄхщ</t>
  </si>
  <si>
    <t>039</t>
  </si>
  <si>
    <t>яЁюЇярЄюыюушўхёъшх</t>
  </si>
  <si>
    <t>040</t>
  </si>
  <si>
    <t>яєы№ьюэюыюушўхёъшх фы  тч</t>
  </si>
  <si>
    <t>041</t>
  </si>
  <si>
    <t>яєы№ьюэюыюушўхёъшх фы  фх</t>
  </si>
  <si>
    <t>042</t>
  </si>
  <si>
    <t>Ёрфшюыюушўхёъшх</t>
  </si>
  <si>
    <t>043</t>
  </si>
  <si>
    <t>ЁхрсшышЄрЎшюээ√х ёюьрЄшўх</t>
  </si>
  <si>
    <t>044</t>
  </si>
  <si>
    <t>045</t>
  </si>
  <si>
    <t>ЁхрэшьрЎшюээ√х</t>
  </si>
  <si>
    <t>046</t>
  </si>
  <si>
    <t>ЁхтьрЄюыюушўхёъшх фы  тчЁ</t>
  </si>
  <si>
    <t>047</t>
  </si>
  <si>
    <t>ЁхтьрЄюыюушўхёъшх фы  фхЄ</t>
  </si>
  <si>
    <t>048</t>
  </si>
  <si>
    <t>ёхёЄЁшэёъюую єїюфр</t>
  </si>
  <si>
    <t>049</t>
  </si>
  <si>
    <t>ёъюЁющ ьхфшЎшэёъющ яюью∙ш</t>
  </si>
  <si>
    <t>050</t>
  </si>
  <si>
    <t>051</t>
  </si>
  <si>
    <t>ЄхЁряхтЄшўхёъшх</t>
  </si>
  <si>
    <t>052</t>
  </si>
  <si>
    <t>Єюъёшъюыюушўхёъшх</t>
  </si>
  <si>
    <t>053</t>
  </si>
  <si>
    <t>ЄЁртьрЄюыюушўхёъшх фы  тч</t>
  </si>
  <si>
    <t>054</t>
  </si>
  <si>
    <t>ЄЁртьрЄюыюушўхёъшх фы  фх</t>
  </si>
  <si>
    <t>055</t>
  </si>
  <si>
    <t>юЁЄюяхфшўхёъшх фы  тчЁюёы</t>
  </si>
  <si>
    <t>056</t>
  </si>
  <si>
    <t>юЁЄюяхфшўхёъшх фы  фхЄхщ</t>
  </si>
  <si>
    <t>057</t>
  </si>
  <si>
    <t>ЄєсхЁъєыхчэ√х фы  тчЁюёы√</t>
  </si>
  <si>
    <t>058</t>
  </si>
  <si>
    <t>ЄєсхЁъєыхчэ√х фы  фхЄхщ</t>
  </si>
  <si>
    <t>059</t>
  </si>
  <si>
    <t>єЁюыюушўхёъшх фы  тчЁюёы√</t>
  </si>
  <si>
    <t>060</t>
  </si>
  <si>
    <t>єЁюыюушўхёъшх фы  фхЄхщ</t>
  </si>
  <si>
    <t>061</t>
  </si>
  <si>
    <t>їшЁєЁушўхёъшх фы  тчЁюёы√</t>
  </si>
  <si>
    <t>062</t>
  </si>
  <si>
    <t>рсфюьшэры№эющ їшЁєЁушш</t>
  </si>
  <si>
    <t>063</t>
  </si>
  <si>
    <t>їшЁєЁушўхёъшх фы  фхЄхщ</t>
  </si>
  <si>
    <t>064</t>
  </si>
  <si>
    <t>эхщЁюїшЁєЁушўхёъшх фы  тч</t>
  </si>
  <si>
    <t>065</t>
  </si>
  <si>
    <t>эхщЁюїшЁєЁушўхёъшх фы  фх</t>
  </si>
  <si>
    <t>066</t>
  </si>
  <si>
    <t>ЄюЁръры№эющ їшЁєЁушш фы </t>
  </si>
  <si>
    <t>067</t>
  </si>
  <si>
    <t>068</t>
  </si>
  <si>
    <t>ърЁфшюїшЁєЁушўхёъшх</t>
  </si>
  <si>
    <t>069</t>
  </si>
  <si>
    <t>ёюёєфшёЄющ їшЁєЁушш</t>
  </si>
  <si>
    <t>070</t>
  </si>
  <si>
    <t>їшЁєЁушўхёъшх уэющэ√х фы </t>
  </si>
  <si>
    <t>071</t>
  </si>
  <si>
    <t>072</t>
  </si>
  <si>
    <t>ўхы■ёЄэю-ышЎхтющ їшЁєЁушш</t>
  </si>
  <si>
    <t>073</t>
  </si>
  <si>
    <t>074</t>
  </si>
  <si>
    <t>¤эфюъЁшэюыюушўхёъшх фы  т</t>
  </si>
  <si>
    <t>075</t>
  </si>
  <si>
    <t>¤эфюъЁшэюыюушўхёъшх фы  ф</t>
  </si>
  <si>
    <t>076</t>
  </si>
  <si>
    <t>яЁюўшх ъющъш фы  тчЁюёы√ї</t>
  </si>
  <si>
    <t>077</t>
  </si>
  <si>
    <t>яЁюўшх ъющъш фы  фхЄхщ</t>
  </si>
  <si>
    <t>078</t>
  </si>
  <si>
    <t>ъЁюьх Єюую фтшцхэшх сюы№э</t>
  </si>
  <si>
    <t>079</t>
  </si>
  <si>
    <t>шч юс∙.ўшёыр (ёЄЁ1) яырЄэ</t>
  </si>
  <si>
    <t>171</t>
  </si>
  <si>
    <t>шч эшї:ыхяЁючэ√х</t>
  </si>
  <si>
    <t>181</t>
  </si>
  <si>
    <t>191</t>
  </si>
  <si>
    <t>шч эшї:ърЁфшюыюушўхёъшх ш</t>
  </si>
  <si>
    <t>192</t>
  </si>
  <si>
    <t>ърЁфшюыюушўхёъшх фы  сюы№</t>
  </si>
  <si>
    <t>221</t>
  </si>
  <si>
    <t>шч эшї:эхтЁюыюушў.фы  с-ї</t>
  </si>
  <si>
    <t>222</t>
  </si>
  <si>
    <t>эхтЁюыюушўхёъшх шэЄхэёштэ</t>
  </si>
  <si>
    <t>231</t>
  </si>
  <si>
    <t>шч эшї:яёшїюэхтЁюыюушўхёъ</t>
  </si>
  <si>
    <t>261</t>
  </si>
  <si>
    <t>шч эшї:юэъюыюушўхёъшх ЄюЁ</t>
  </si>
  <si>
    <t>262</t>
  </si>
  <si>
    <t>юэъюыюушўхёъшх рсфюэшэры№</t>
  </si>
  <si>
    <t>263</t>
  </si>
  <si>
    <t>юэъюєЁюыюушўхёъшх</t>
  </si>
  <si>
    <t>264</t>
  </si>
  <si>
    <t>юэъюушэхъюыюушўхёъшх</t>
  </si>
  <si>
    <t>265</t>
  </si>
  <si>
    <t>юэъюыюушўхёъшх юяєїюыхщ у</t>
  </si>
  <si>
    <t>266</t>
  </si>
  <si>
    <t>юэъюыюушўхёъшх юяєїюыхщ ъ</t>
  </si>
  <si>
    <t>267</t>
  </si>
  <si>
    <t>юэъюыюушўхёъшх ярыышрЄштэ</t>
  </si>
  <si>
    <t>281</t>
  </si>
  <si>
    <t>шч эшї:юЄюЁшэюырЁшэуюыюуш</t>
  </si>
  <si>
    <t>351</t>
  </si>
  <si>
    <t>шч эшї:ярЄюыюушш эютюЁюцф</t>
  </si>
  <si>
    <t>352</t>
  </si>
  <si>
    <t>ъющъш фы  эютюЁюцфхээ√ї</t>
  </si>
  <si>
    <t>371</t>
  </si>
  <si>
    <t>шч эшї:яёшїюёюьрЄшўхёъшх</t>
  </si>
  <si>
    <t>372</t>
  </si>
  <si>
    <t>ёюьрЄюяёшїшрЄЁшўхёъшх</t>
  </si>
  <si>
    <t>373</t>
  </si>
  <si>
    <t>яёшїшрЄЁшўхёъшх фы  ёєфхс</t>
  </si>
  <si>
    <t>431</t>
  </si>
  <si>
    <t>шч эшї:Ёхрсшы.фы  с-ї ё ч</t>
  </si>
  <si>
    <t>432</t>
  </si>
  <si>
    <t>Ёхрсшы.фы  с-ї ё чрс.юяюЁ</t>
  </si>
  <si>
    <t>433</t>
  </si>
  <si>
    <t>Ёхрсшы.фы  эрЁъюыюу.сюы№э</t>
  </si>
  <si>
    <t>451</t>
  </si>
  <si>
    <t>шч эшї:ЁхрэшьрЎшюээ√х фы </t>
  </si>
  <si>
    <t>452</t>
  </si>
  <si>
    <t>шэЄхэёштэющ ЄхЁряшш</t>
  </si>
  <si>
    <t>453</t>
  </si>
  <si>
    <t>шэЄхэёштэющ ЄхЁряшш фы  э</t>
  </si>
  <si>
    <t>601</t>
  </si>
  <si>
    <t>шч эшї:єЁюрэфЁюыюушўхёъшх</t>
  </si>
  <si>
    <t>611</t>
  </si>
  <si>
    <t>шч эшї:ушэхъюыюушў.фы  тё</t>
  </si>
  <si>
    <t>конец</t>
  </si>
  <si>
    <t>село</t>
  </si>
  <si>
    <t>с/г</t>
  </si>
  <si>
    <t>поступ</t>
  </si>
  <si>
    <t>СЖ</t>
  </si>
  <si>
    <t>дети</t>
  </si>
  <si>
    <t>старше Т</t>
  </si>
  <si>
    <t>выпис</t>
  </si>
  <si>
    <t>СТ</t>
  </si>
  <si>
    <t>в ДС</t>
  </si>
  <si>
    <t>умерло</t>
  </si>
  <si>
    <t>К/д</t>
  </si>
  <si>
    <t>ремонт</t>
  </si>
  <si>
    <t>Работа койки</t>
  </si>
  <si>
    <t>Пост взросл</t>
  </si>
  <si>
    <t>Вып+умерло</t>
  </si>
  <si>
    <t>Средний к/д</t>
  </si>
  <si>
    <t>аллергологические для взрослых</t>
  </si>
  <si>
    <t>аллергологические для детей</t>
  </si>
  <si>
    <t xml:space="preserve">для беременных и рожениц </t>
  </si>
  <si>
    <t>для патологии беременности</t>
  </si>
  <si>
    <t>гинекологические для взрослых</t>
  </si>
  <si>
    <t>гинекологические для детей</t>
  </si>
  <si>
    <t>гастроэнтерологические для взрослых</t>
  </si>
  <si>
    <t>гастроэнтерологические для детей</t>
  </si>
  <si>
    <t>гематологические для взрослых</t>
  </si>
  <si>
    <t>гематологические для детей</t>
  </si>
  <si>
    <t>геронтологические</t>
  </si>
  <si>
    <t>дерматологические для взрослых</t>
  </si>
  <si>
    <t>дерматологические для детей</t>
  </si>
  <si>
    <t>венерологические для взрослых</t>
  </si>
  <si>
    <t>венерологические для детей</t>
  </si>
  <si>
    <t>инфекционные для взрослых</t>
  </si>
  <si>
    <t>из них лепрозные</t>
  </si>
  <si>
    <t>инфекционные для детей</t>
  </si>
  <si>
    <t>кардиологические для взрослых</t>
  </si>
  <si>
    <t>кардиологические интенсивной терапии</t>
  </si>
  <si>
    <t>кардиологические для детей</t>
  </si>
  <si>
    <t>наркологические</t>
  </si>
  <si>
    <t>неврологические для взрослых</t>
  </si>
  <si>
    <t>неврологические интенсивной терапии</t>
  </si>
  <si>
    <t>неврологические для детей</t>
  </si>
  <si>
    <t>психоневрологические для детей</t>
  </si>
  <si>
    <t>нефрологические для взрослых</t>
  </si>
  <si>
    <t>нефрологические для детей</t>
  </si>
  <si>
    <t>онкологические для взрослых</t>
  </si>
  <si>
    <t>онкологические торакальные</t>
  </si>
  <si>
    <t>онкологические абдоминальные</t>
  </si>
  <si>
    <t xml:space="preserve">онкоурологические </t>
  </si>
  <si>
    <t>онкогинекологические</t>
  </si>
  <si>
    <t>онкологические опухолей головы и шеи</t>
  </si>
  <si>
    <t>онкологические паллиативные</t>
  </si>
  <si>
    <t>онкологические для детей</t>
  </si>
  <si>
    <t>оториноларингологические для взрослых</t>
  </si>
  <si>
    <t>оториноларингологические для детей</t>
  </si>
  <si>
    <t>офтальмологические для взрослых</t>
  </si>
  <si>
    <t>офтальмологические для детей</t>
  </si>
  <si>
    <t>ожоговые</t>
  </si>
  <si>
    <t>паллиативные для взрослых</t>
  </si>
  <si>
    <t>паллиативные для детей</t>
  </si>
  <si>
    <t>педиатрические соматические</t>
  </si>
  <si>
    <t>койки для новорожденных</t>
  </si>
  <si>
    <t>проктологические</t>
  </si>
  <si>
    <t>психиатрические для взрослых</t>
  </si>
  <si>
    <t>психосоматические</t>
  </si>
  <si>
    <t>соматопсихиатрические</t>
  </si>
  <si>
    <t>психиатрические для детей</t>
  </si>
  <si>
    <t>профпатологические</t>
  </si>
  <si>
    <t>пульмонологические для взрослых</t>
  </si>
  <si>
    <t>пульмонологические для детей</t>
  </si>
  <si>
    <t>радиологические</t>
  </si>
  <si>
    <t>реабилитационные соматические для взрослых</t>
  </si>
  <si>
    <t>реабилитационные соматические для детей</t>
  </si>
  <si>
    <t xml:space="preserve">реанимационные </t>
  </si>
  <si>
    <t>реанимационные для новорожденных</t>
  </si>
  <si>
    <t>интенсивной терапии</t>
  </si>
  <si>
    <t>интенсивной терапии для новорожденных</t>
  </si>
  <si>
    <t>ревматологические для взрослых</t>
  </si>
  <si>
    <t>ревматологические для детей</t>
  </si>
  <si>
    <t>сестринского ухода</t>
  </si>
  <si>
    <t>скорой медицинской помощи краткосрочного пребывания</t>
  </si>
  <si>
    <t>скорой медицинской помощи суточного пребывания</t>
  </si>
  <si>
    <t>терапевтические</t>
  </si>
  <si>
    <t>токсикологические</t>
  </si>
  <si>
    <t>травматологические для взрослых</t>
  </si>
  <si>
    <t>травматологические для детей</t>
  </si>
  <si>
    <t>ортопедические для взрослых</t>
  </si>
  <si>
    <t>ортопедические для детей</t>
  </si>
  <si>
    <t>туберкулезные для взрослых</t>
  </si>
  <si>
    <t>туберкулезные для детей</t>
  </si>
  <si>
    <t>урологические для взрослых</t>
  </si>
  <si>
    <t>урологические для детей</t>
  </si>
  <si>
    <t>уроандрологические для детей</t>
  </si>
  <si>
    <t>хирургические для взрослых</t>
  </si>
  <si>
    <t xml:space="preserve">абдоминальной хирургии </t>
  </si>
  <si>
    <t>хирургические для детей</t>
  </si>
  <si>
    <t>нейрохирургические для взрослых</t>
  </si>
  <si>
    <t>нейрохирургические для детей</t>
  </si>
  <si>
    <t>торакальной хирургии для взрослых</t>
  </si>
  <si>
    <t>торакальной хирургии для детей</t>
  </si>
  <si>
    <t xml:space="preserve">кардиохирургические </t>
  </si>
  <si>
    <t>сосудистой хирургии</t>
  </si>
  <si>
    <t>хирургические гнойные для взрослых</t>
  </si>
  <si>
    <t xml:space="preserve">хирургические гнойные для детей </t>
  </si>
  <si>
    <t>челюстно-лицевой хирургии</t>
  </si>
  <si>
    <t>эндокринологические для взрослых</t>
  </si>
  <si>
    <t>эндокринологические для детей</t>
  </si>
  <si>
    <t>прочие койки для взрослых</t>
  </si>
  <si>
    <t>прочие койки для детей</t>
  </si>
  <si>
    <t>Кроме того, «движение» больных новорожденных</t>
  </si>
  <si>
    <t xml:space="preserve">Из общего числа (стр. 01) - платных коек  </t>
  </si>
  <si>
    <t>гинекологические для вспомогательных репродуктивных технологий</t>
  </si>
  <si>
    <t>кардиологические для больных с острым инфарктом миокарда</t>
  </si>
  <si>
    <t>неврологические для больных с острыми нарушениями мозгового кровообращения</t>
  </si>
  <si>
    <t>онкологические опухолей костей, кожи и мягких тканей</t>
  </si>
  <si>
    <t>оториноларингологические для кохлеарной имплантации</t>
  </si>
  <si>
    <t>патологии новорожденных и недоношенных детей</t>
  </si>
  <si>
    <t>психиатрические для судебно-психиатрической экспертизы</t>
  </si>
  <si>
    <t>ЧЛХ для детей</t>
  </si>
  <si>
    <t>ср длит</t>
  </si>
  <si>
    <t>всего</t>
  </si>
  <si>
    <t>в т.ч.аллергологические д</t>
  </si>
  <si>
    <t>аллергологические для дет</t>
  </si>
  <si>
    <t>для беременных и рожениц</t>
  </si>
  <si>
    <t>для патологии беременност</t>
  </si>
  <si>
    <t>гинекологические для взро</t>
  </si>
  <si>
    <t>из них:гинекологич.для вс</t>
  </si>
  <si>
    <t>гинекологические для дете</t>
  </si>
  <si>
    <t>гастроэнтерологические дл</t>
  </si>
  <si>
    <t>гематологические для взро</t>
  </si>
  <si>
    <t>гематологические для дете</t>
  </si>
  <si>
    <t>дерматологические для взр</t>
  </si>
  <si>
    <t>дерматологические для дет</t>
  </si>
  <si>
    <t>венерологические для взро</t>
  </si>
  <si>
    <t>венерологические для дете</t>
  </si>
  <si>
    <t>из них:лепрозные</t>
  </si>
  <si>
    <t>кардиологические для взро</t>
  </si>
  <si>
    <t>из них:кардиологические и</t>
  </si>
  <si>
    <t>кардиологические для боль</t>
  </si>
  <si>
    <t>кардиологические для дете</t>
  </si>
  <si>
    <t>неврологические для взрос</t>
  </si>
  <si>
    <t>из них:неврологич.для б-х</t>
  </si>
  <si>
    <t>неврологические интенсивн</t>
  </si>
  <si>
    <t>из них:психоневрологическ</t>
  </si>
  <si>
    <t>нефрологические для взрос</t>
  </si>
  <si>
    <t>онкологические для взросл</t>
  </si>
  <si>
    <t>из них:онкологические тор</t>
  </si>
  <si>
    <t>онкологические абдониналь</t>
  </si>
  <si>
    <t>онкоурологические</t>
  </si>
  <si>
    <t>онкологические опухолей г</t>
  </si>
  <si>
    <t>онкологические опухолей к</t>
  </si>
  <si>
    <t>онкологические паллиативн</t>
  </si>
  <si>
    <t>оториноларингологические</t>
  </si>
  <si>
    <t>из них:оториноларингологи</t>
  </si>
  <si>
    <t>офтальмологические для вз</t>
  </si>
  <si>
    <t>офтальмологические для де</t>
  </si>
  <si>
    <t>педиатрические соматическ</t>
  </si>
  <si>
    <t>из них:патологии новорожд</t>
  </si>
  <si>
    <t>психиатрические для взрос</t>
  </si>
  <si>
    <t>из них:психосоматические</t>
  </si>
  <si>
    <t>психиатрические для судеб</t>
  </si>
  <si>
    <t>пульмонологические для вз</t>
  </si>
  <si>
    <t>пульмонологические для де</t>
  </si>
  <si>
    <t>реабилитационные соматиче</t>
  </si>
  <si>
    <t>из них:реабил.для б-х с з</t>
  </si>
  <si>
    <t>реабил.для б-х с заб.опор</t>
  </si>
  <si>
    <t>реабил.для нарколог.больн</t>
  </si>
  <si>
    <t>реанимационные</t>
  </si>
  <si>
    <t>из них:реанимационные для</t>
  </si>
  <si>
    <t>интенсивной терапии для н</t>
  </si>
  <si>
    <t>ревматологические для взр</t>
  </si>
  <si>
    <t>ревматологические для дет</t>
  </si>
  <si>
    <t>скорой медицинской помощи</t>
  </si>
  <si>
    <t>травматологические для вз</t>
  </si>
  <si>
    <t>травматологические для де</t>
  </si>
  <si>
    <t>ортопедические для взросл</t>
  </si>
  <si>
    <t>туберкулезные для взрослы</t>
  </si>
  <si>
    <t>урологические для взрослы</t>
  </si>
  <si>
    <t>из них:уроандрологические</t>
  </si>
  <si>
    <t>хирургические для взрослы</t>
  </si>
  <si>
    <t>абдоминальной хирургии</t>
  </si>
  <si>
    <t>нейрохирургические для вз</t>
  </si>
  <si>
    <t>нейрохирургические для де</t>
  </si>
  <si>
    <t>торакальной хирургии для</t>
  </si>
  <si>
    <t>кардиохирургические</t>
  </si>
  <si>
    <t>хирургические гнойные для</t>
  </si>
  <si>
    <t>эндокринологические для в</t>
  </si>
  <si>
    <t>эндокринологические для д</t>
  </si>
  <si>
    <t>кроме того движение больн</t>
  </si>
  <si>
    <t>из общ.числа (стр1) платн</t>
  </si>
  <si>
    <t>ВСЕГО</t>
  </si>
  <si>
    <t>проверка суммы строка 1</t>
  </si>
  <si>
    <t>реабилитационные соматические</t>
  </si>
  <si>
    <t>реабилитационные для детей с заболеваниями центральной нервной системы и органов чувств</t>
  </si>
  <si>
    <t>реабилитационные для взрослых больных с заболеваниями опорно-двигательного аппарата и периферической нервной системы</t>
  </si>
  <si>
    <t>реабилитационные для взрослых больных с заболеваниями центральной нервной системы и органов чувств</t>
  </si>
  <si>
    <t>реабилитационные наркологические для взрослых</t>
  </si>
  <si>
    <t>реабилитационные для детей с заболеваниями опорно-двиагательного аппарата и периферической нервной системы</t>
  </si>
  <si>
    <t>Всего коек для взрослых</t>
  </si>
  <si>
    <t>Всего коек для детей</t>
  </si>
  <si>
    <t>Всего коек для взрослые+детские</t>
  </si>
  <si>
    <t>Номер строки</t>
  </si>
  <si>
    <t>Число коек, фактически развернутых и свернутых на ремонт</t>
  </si>
  <si>
    <t>на конец отчетного года</t>
  </si>
  <si>
    <t>из них расположенных в сельской местности</t>
  </si>
  <si>
    <t>среднегодовых</t>
  </si>
  <si>
    <t>В отчетном году</t>
  </si>
  <si>
    <t>поступило пациентов, всего, чел</t>
  </si>
  <si>
    <t>из них сельских жителей</t>
  </si>
  <si>
    <t>детей 0 - 17 лет</t>
  </si>
  <si>
    <t>Лиц старше трудоспособного возраста</t>
  </si>
  <si>
    <t>из общего числа поступивших (гр.6):</t>
  </si>
  <si>
    <t>выписано пациентов, чел</t>
  </si>
  <si>
    <t>в том числе лиц старше трудоспособного возраста</t>
  </si>
  <si>
    <t>из них в дневные стационары (всех типов)</t>
  </si>
  <si>
    <t>умерло, чел</t>
  </si>
  <si>
    <t>Проведено пациентами койко-дней</t>
  </si>
  <si>
    <t>в том числе  старше трудоспособного возраста</t>
  </si>
  <si>
    <t>Койко-дни закрытия на ремонт</t>
  </si>
  <si>
    <t>Показатель работы койки</t>
  </si>
  <si>
    <t>Поступило лиц в возрасте 18 - 54/59 лет</t>
  </si>
  <si>
    <t>Выбыло (выписано + умерло)</t>
  </si>
  <si>
    <t>Средний койко-день выбывших</t>
  </si>
  <si>
    <t>Выписано в возрасте 0 - 54/59 лет</t>
  </si>
  <si>
    <t>Средний койко-день выбывших в возрасте 0 - 54/59 лет</t>
  </si>
  <si>
    <t>Койко-дни выбывших в возрасте 0 - 54/59 лет</t>
  </si>
  <si>
    <t xml:space="preserve">Разница среднего к/д с лицами старше трудоспособного возраста </t>
  </si>
  <si>
    <t>Пролеченные больные</t>
  </si>
  <si>
    <t>Средний койко-день пролеченных</t>
  </si>
  <si>
    <t>434</t>
  </si>
  <si>
    <t>441</t>
  </si>
  <si>
    <t>442</t>
  </si>
  <si>
    <t>443</t>
  </si>
  <si>
    <t>172</t>
  </si>
  <si>
    <t>для COVID-19</t>
  </si>
  <si>
    <t>182</t>
  </si>
  <si>
    <t>291</t>
  </si>
  <si>
    <t>из них оториноларингологи</t>
  </si>
  <si>
    <t>реабилитационные  для взр</t>
  </si>
  <si>
    <t>реабилитационные  для дет</t>
  </si>
  <si>
    <t>454</t>
  </si>
  <si>
    <t>080</t>
  </si>
  <si>
    <t>кр.того допол.разверн.кой</t>
  </si>
  <si>
    <t>год: 20</t>
  </si>
  <si>
    <t>год: 19</t>
  </si>
  <si>
    <t>оториноларингологические для детей для кохлеарной имплантации</t>
  </si>
  <si>
    <t xml:space="preserve">   для COVID-19</t>
  </si>
  <si>
    <t xml:space="preserve">Кроме того – дополнительно развернутые койки для лечения пациентов с COVID- 19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</si>
</sst>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0"/>
      <name val="Arial Cyr"/>
      <charset val="204"/>
    </font>
    <font>
      <sz val="8"/>
      <name val="Arial Cyr"/>
      <charset val="204"/>
    </font>
    <font>
      <b/>
      <sz val="10"/>
      <name val="Arial Cyr"/>
      <charset val="204"/>
    </font>
    <font>
      <b/>
      <sz val="10"/>
      <color indexed="8"/>
      <name val="Times New Roman"/>
      <family val="1"/>
      <charset val="204"/>
    </font>
    <font>
      <b/>
      <sz val="12"/>
      <color indexed="8"/>
      <name val="Times New Roman"/>
      <family val="1"/>
      <charset val="204"/>
    </font>
    <font>
      <sz val="12"/>
      <color indexed="8"/>
      <name val="Times New Roman"/>
      <family val="1"/>
      <charset val="204"/>
    </font>
    <font>
      <b/>
      <sz val="8"/>
      <name val="Arial Cyr"/>
      <charset val="204"/>
    </font>
    <font>
      <sz val="11"/>
      <color theme="1"/>
      <name val="Calibri"/>
      <family val="2"/>
      <charset val="204"/>
      <scheme val="minor"/>
    </font>
    <font>
      <sz val="10"/>
      <name val="Times New Roman"/>
      <family val="1"/>
      <charset val="204"/>
    </font>
  </fonts>
  <fills count="6">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4"/>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7" fillId="0" borderId="0"/>
  </cellStyleXfs>
  <cellXfs count="45">
    <xf numFmtId="0" fontId="0" fillId="0" borderId="0" xfId="0"/>
    <xf numFmtId="2" fontId="0" fillId="0" borderId="0" xfId="0" applyNumberFormat="1"/>
    <xf numFmtId="0" fontId="0" fillId="2" borderId="0" xfId="0" applyFill="1"/>
    <xf numFmtId="2" fontId="0" fillId="2" borderId="0" xfId="0" applyNumberFormat="1" applyFill="1"/>
    <xf numFmtId="0" fontId="4" fillId="3" borderId="1" xfId="0" applyFont="1" applyFill="1" applyBorder="1" applyAlignment="1">
      <alignment horizontal="center" wrapText="1"/>
    </xf>
    <xf numFmtId="0" fontId="0" fillId="0" borderId="1" xfId="0" applyBorder="1"/>
    <xf numFmtId="0" fontId="0" fillId="2" borderId="1" xfId="0" applyFill="1" applyBorder="1"/>
    <xf numFmtId="3" fontId="0" fillId="0" borderId="1" xfId="0" applyNumberFormat="1" applyBorder="1" applyAlignment="1">
      <alignment horizontal="right" vertical="center"/>
    </xf>
    <xf numFmtId="3" fontId="0" fillId="2" borderId="1" xfId="0" applyNumberFormat="1" applyFill="1" applyBorder="1" applyAlignment="1">
      <alignment horizontal="right" vertical="center"/>
    </xf>
    <xf numFmtId="3" fontId="0" fillId="4" borderId="1" xfId="0" applyNumberFormat="1" applyFill="1" applyBorder="1" applyAlignment="1">
      <alignment horizontal="right" vertical="center"/>
    </xf>
    <xf numFmtId="0" fontId="5" fillId="0" borderId="2" xfId="0" applyFont="1" applyBorder="1" applyAlignment="1">
      <alignment wrapText="1"/>
    </xf>
    <xf numFmtId="0" fontId="5" fillId="2" borderId="1" xfId="0" applyFont="1" applyFill="1" applyBorder="1" applyAlignment="1">
      <alignment wrapText="1"/>
    </xf>
    <xf numFmtId="0" fontId="5" fillId="0" borderId="1" xfId="0" applyFont="1" applyBorder="1" applyAlignment="1">
      <alignment wrapText="1"/>
    </xf>
    <xf numFmtId="0" fontId="4" fillId="0" borderId="2" xfId="0" applyFont="1" applyBorder="1" applyAlignment="1">
      <alignment wrapText="1"/>
    </xf>
    <xf numFmtId="0" fontId="5" fillId="0" borderId="1" xfId="0" applyFont="1" applyBorder="1" applyAlignment="1">
      <alignment horizontal="left" wrapText="1" indent="1"/>
    </xf>
    <xf numFmtId="0" fontId="5" fillId="2" borderId="1" xfId="0" applyFont="1" applyFill="1" applyBorder="1" applyAlignment="1">
      <alignment horizontal="left" wrapText="1" indent="1"/>
    </xf>
    <xf numFmtId="0" fontId="5" fillId="5" borderId="2" xfId="0" applyFont="1" applyFill="1" applyBorder="1" applyAlignment="1">
      <alignment wrapText="1"/>
    </xf>
    <xf numFmtId="0" fontId="0" fillId="5" borderId="0" xfId="0" applyFill="1"/>
    <xf numFmtId="0" fontId="4" fillId="3" borderId="3" xfId="0" applyFont="1" applyFill="1" applyBorder="1" applyAlignment="1">
      <alignment horizontal="center" wrapText="1"/>
    </xf>
    <xf numFmtId="3" fontId="0" fillId="0" borderId="2" xfId="0" applyNumberFormat="1" applyBorder="1" applyAlignment="1">
      <alignment horizontal="right" vertical="center"/>
    </xf>
    <xf numFmtId="3" fontId="3" fillId="5" borderId="1" xfId="0" applyNumberFormat="1" applyFont="1" applyFill="1" applyBorder="1" applyAlignment="1">
      <alignment horizontal="center" wrapText="1"/>
    </xf>
    <xf numFmtId="2" fontId="0" fillId="5" borderId="1" xfId="0" applyNumberFormat="1" applyFill="1" applyBorder="1"/>
    <xf numFmtId="0" fontId="1" fillId="0" borderId="3" xfId="0" applyFont="1" applyBorder="1" applyAlignment="1">
      <alignment horizontal="center" vertical="center" wrapText="1"/>
    </xf>
    <xf numFmtId="2" fontId="2" fillId="5" borderId="1" xfId="0" applyNumberFormat="1" applyFont="1" applyFill="1" applyBorder="1"/>
    <xf numFmtId="2" fontId="2" fillId="5" borderId="1" xfId="0" applyNumberFormat="1" applyFont="1" applyFill="1" applyBorder="1" applyAlignment="1">
      <alignment horizontal="center"/>
    </xf>
    <xf numFmtId="3" fontId="0" fillId="0" borderId="0" xfId="0" applyNumberFormat="1"/>
    <xf numFmtId="3" fontId="0" fillId="5" borderId="1" xfId="0" applyNumberFormat="1" applyFill="1" applyBorder="1"/>
    <xf numFmtId="3" fontId="0" fillId="2" borderId="0" xfId="0" applyNumberFormat="1" applyFill="1"/>
    <xf numFmtId="164" fontId="3" fillId="5" borderId="1" xfId="0" applyNumberFormat="1" applyFont="1" applyFill="1" applyBorder="1" applyAlignment="1">
      <alignment horizontal="center" wrapText="1"/>
    </xf>
    <xf numFmtId="164" fontId="0" fillId="5" borderId="1" xfId="0" applyNumberFormat="1" applyFill="1" applyBorder="1"/>
    <xf numFmtId="164" fontId="0" fillId="0" borderId="0" xfId="0" applyNumberFormat="1"/>
    <xf numFmtId="164" fontId="0" fillId="2" borderId="0" xfId="0" applyNumberFormat="1" applyFill="1"/>
    <xf numFmtId="49" fontId="0" fillId="0" borderId="0" xfId="0" applyNumberFormat="1"/>
    <xf numFmtId="0" fontId="0" fillId="0" borderId="0" xfId="0" applyFill="1"/>
    <xf numFmtId="3" fontId="0" fillId="0" borderId="1" xfId="0" applyNumberFormat="1" applyFill="1" applyBorder="1" applyAlignment="1">
      <alignment horizontal="right" vertical="center"/>
    </xf>
    <xf numFmtId="0" fontId="8" fillId="0" borderId="10" xfId="0" applyFont="1" applyBorder="1" applyAlignment="1">
      <alignment vertical="center" wrapText="1"/>
    </xf>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2">
    <cellStyle name="Обычный" xfId="0" builtinId="0"/>
    <cellStyle name="Обычный 2" xfId="1"/>
  </cellStyles>
  <dxfs count="1139">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1"/>
  <sheetViews>
    <sheetView workbookViewId="0">
      <pane xSplit="7" ySplit="5" topLeftCell="H6" activePane="bottomRight" state="frozen"/>
      <selection pane="topRight" activeCell="G1" sqref="G1"/>
      <selection pane="bottomLeft" activeCell="A6" sqref="A6"/>
      <selection pane="bottomRight" activeCell="G6" sqref="G6:BF121"/>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459</v>
      </c>
      <c r="M3" s="36" t="s">
        <v>219</v>
      </c>
      <c r="N3" s="36"/>
      <c r="O3" s="36"/>
      <c r="P3" s="36"/>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H6">
        <v>0</v>
      </c>
      <c r="I6">
        <v>0</v>
      </c>
      <c r="J6">
        <v>350</v>
      </c>
      <c r="K6">
        <v>40</v>
      </c>
      <c r="L6">
        <v>330</v>
      </c>
      <c r="M6">
        <v>9000</v>
      </c>
      <c r="N6">
        <v>3313</v>
      </c>
      <c r="O6">
        <v>2381</v>
      </c>
      <c r="P6">
        <v>2455</v>
      </c>
      <c r="Q6">
        <v>8887</v>
      </c>
      <c r="R6">
        <v>2376</v>
      </c>
      <c r="S6">
        <v>33</v>
      </c>
      <c r="T6">
        <v>100</v>
      </c>
      <c r="U6">
        <v>71</v>
      </c>
      <c r="V6">
        <v>103808</v>
      </c>
      <c r="W6">
        <v>34480</v>
      </c>
      <c r="X6" s="5">
        <v>1660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t="s">
        <v>336</v>
      </c>
      <c r="BG6">
        <v>3</v>
      </c>
      <c r="BH6">
        <v>17</v>
      </c>
    </row>
    <row r="7" spans="1:60" x14ac:dyDescent="0.2">
      <c r="A7">
        <v>7</v>
      </c>
      <c r="G7" s="32" t="s">
        <v>12</v>
      </c>
      <c r="H7">
        <v>0</v>
      </c>
      <c r="I7">
        <v>0</v>
      </c>
      <c r="J7">
        <v>0</v>
      </c>
      <c r="K7">
        <v>0</v>
      </c>
      <c r="L7">
        <v>0</v>
      </c>
      <c r="M7">
        <v>0</v>
      </c>
      <c r="N7">
        <v>0</v>
      </c>
      <c r="O7">
        <v>0</v>
      </c>
      <c r="P7">
        <v>0</v>
      </c>
      <c r="Q7">
        <v>0</v>
      </c>
      <c r="R7">
        <v>0</v>
      </c>
      <c r="S7">
        <v>0</v>
      </c>
      <c r="T7">
        <v>0</v>
      </c>
      <c r="U7">
        <v>0</v>
      </c>
      <c r="V7">
        <v>0</v>
      </c>
      <c r="W7">
        <v>0</v>
      </c>
      <c r="X7" s="5">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t="s">
        <v>337</v>
      </c>
      <c r="BG7">
        <v>3</v>
      </c>
      <c r="BH7">
        <v>17</v>
      </c>
    </row>
    <row r="8" spans="1:60" s="2" customFormat="1" x14ac:dyDescent="0.2">
      <c r="A8">
        <v>8</v>
      </c>
      <c r="B8"/>
      <c r="C8"/>
      <c r="D8"/>
      <c r="E8"/>
      <c r="F8"/>
      <c r="G8" s="32" t="s">
        <v>14</v>
      </c>
      <c r="H8">
        <v>0</v>
      </c>
      <c r="I8">
        <v>0</v>
      </c>
      <c r="J8">
        <v>0</v>
      </c>
      <c r="K8">
        <v>0</v>
      </c>
      <c r="L8">
        <v>0</v>
      </c>
      <c r="M8">
        <v>0</v>
      </c>
      <c r="N8">
        <v>0</v>
      </c>
      <c r="O8">
        <v>0</v>
      </c>
      <c r="P8">
        <v>0</v>
      </c>
      <c r="Q8">
        <v>0</v>
      </c>
      <c r="R8">
        <v>0</v>
      </c>
      <c r="S8">
        <v>0</v>
      </c>
      <c r="T8">
        <v>0</v>
      </c>
      <c r="U8">
        <v>0</v>
      </c>
      <c r="V8">
        <v>0</v>
      </c>
      <c r="W8">
        <v>0</v>
      </c>
      <c r="X8" s="6">
        <v>0</v>
      </c>
      <c r="Y8">
        <v>0</v>
      </c>
      <c r="Z8">
        <v>0</v>
      </c>
      <c r="AA8">
        <v>0</v>
      </c>
      <c r="AB8">
        <v>0</v>
      </c>
      <c r="AC8">
        <v>0</v>
      </c>
      <c r="AD8">
        <v>0</v>
      </c>
      <c r="AE8">
        <v>0</v>
      </c>
      <c r="AF8">
        <v>0</v>
      </c>
      <c r="AG8">
        <v>0</v>
      </c>
      <c r="AH8">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t="s">
        <v>338</v>
      </c>
      <c r="BG8" s="2">
        <v>3</v>
      </c>
      <c r="BH8" s="2">
        <v>17</v>
      </c>
    </row>
    <row r="9" spans="1:60" x14ac:dyDescent="0.2">
      <c r="A9">
        <v>9</v>
      </c>
      <c r="G9" s="32" t="s">
        <v>16</v>
      </c>
      <c r="H9">
        <v>0</v>
      </c>
      <c r="I9">
        <v>0</v>
      </c>
      <c r="J9">
        <v>12</v>
      </c>
      <c r="K9">
        <v>0</v>
      </c>
      <c r="L9">
        <v>10</v>
      </c>
      <c r="M9">
        <v>143</v>
      </c>
      <c r="N9">
        <v>35</v>
      </c>
      <c r="O9">
        <v>3</v>
      </c>
      <c r="P9">
        <v>0</v>
      </c>
      <c r="Q9">
        <v>509</v>
      </c>
      <c r="R9">
        <v>0</v>
      </c>
      <c r="S9">
        <v>0</v>
      </c>
      <c r="T9">
        <v>0</v>
      </c>
      <c r="U9">
        <v>0</v>
      </c>
      <c r="V9">
        <v>3345</v>
      </c>
      <c r="W9">
        <v>0</v>
      </c>
      <c r="X9" s="5">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t="s">
        <v>339</v>
      </c>
      <c r="BG9">
        <v>3</v>
      </c>
      <c r="BH9">
        <v>17</v>
      </c>
    </row>
    <row r="10" spans="1:60" x14ac:dyDescent="0.2">
      <c r="A10">
        <v>10</v>
      </c>
      <c r="G10" s="32" t="s">
        <v>18</v>
      </c>
      <c r="H10">
        <v>0</v>
      </c>
      <c r="I10">
        <v>0</v>
      </c>
      <c r="J10">
        <v>8</v>
      </c>
      <c r="K10">
        <v>0</v>
      </c>
      <c r="L10">
        <v>7</v>
      </c>
      <c r="M10">
        <v>562</v>
      </c>
      <c r="N10">
        <v>217</v>
      </c>
      <c r="O10">
        <v>14</v>
      </c>
      <c r="P10">
        <v>0</v>
      </c>
      <c r="Q10">
        <v>176</v>
      </c>
      <c r="R10">
        <v>0</v>
      </c>
      <c r="S10">
        <v>2</v>
      </c>
      <c r="T10">
        <v>0</v>
      </c>
      <c r="U10">
        <v>0</v>
      </c>
      <c r="V10">
        <v>2399</v>
      </c>
      <c r="W10">
        <v>0</v>
      </c>
      <c r="X10" s="5">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t="s">
        <v>340</v>
      </c>
      <c r="BG10">
        <v>3</v>
      </c>
      <c r="BH10">
        <v>17</v>
      </c>
    </row>
    <row r="11" spans="1:60" x14ac:dyDescent="0.2">
      <c r="A11">
        <v>11</v>
      </c>
      <c r="G11" s="32" t="s">
        <v>20</v>
      </c>
      <c r="H11">
        <v>0</v>
      </c>
      <c r="I11">
        <v>0</v>
      </c>
      <c r="J11">
        <v>18</v>
      </c>
      <c r="K11">
        <v>0</v>
      </c>
      <c r="L11">
        <v>16</v>
      </c>
      <c r="M11">
        <v>797</v>
      </c>
      <c r="N11">
        <v>234</v>
      </c>
      <c r="O11">
        <v>25</v>
      </c>
      <c r="P11">
        <v>48</v>
      </c>
      <c r="Q11">
        <v>771</v>
      </c>
      <c r="R11">
        <v>47</v>
      </c>
      <c r="S11">
        <v>24</v>
      </c>
      <c r="T11">
        <v>0</v>
      </c>
      <c r="U11">
        <v>0</v>
      </c>
      <c r="V11">
        <v>5502</v>
      </c>
      <c r="W11">
        <v>386</v>
      </c>
      <c r="X11" s="5">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t="s">
        <v>341</v>
      </c>
      <c r="BG11">
        <v>3</v>
      </c>
      <c r="BH11">
        <v>17</v>
      </c>
    </row>
    <row r="12" spans="1:60" s="2" customFormat="1" x14ac:dyDescent="0.2">
      <c r="A12">
        <v>12</v>
      </c>
      <c r="B12"/>
      <c r="C12"/>
      <c r="D12"/>
      <c r="E12"/>
      <c r="F12"/>
      <c r="G12" s="32" t="s">
        <v>214</v>
      </c>
      <c r="H12">
        <v>0</v>
      </c>
      <c r="I12">
        <v>0</v>
      </c>
      <c r="J12">
        <v>0</v>
      </c>
      <c r="K12">
        <v>0</v>
      </c>
      <c r="L12">
        <v>0</v>
      </c>
      <c r="M12">
        <v>0</v>
      </c>
      <c r="N12">
        <v>0</v>
      </c>
      <c r="O12">
        <v>0</v>
      </c>
      <c r="P12">
        <v>0</v>
      </c>
      <c r="Q12">
        <v>0</v>
      </c>
      <c r="R12">
        <v>0</v>
      </c>
      <c r="S12">
        <v>0</v>
      </c>
      <c r="T12">
        <v>0</v>
      </c>
      <c r="U12">
        <v>0</v>
      </c>
      <c r="V12">
        <v>0</v>
      </c>
      <c r="W12">
        <v>0</v>
      </c>
      <c r="X12" s="6">
        <v>0</v>
      </c>
      <c r="Y12">
        <v>0</v>
      </c>
      <c r="Z12">
        <v>0</v>
      </c>
      <c r="AA12">
        <v>0</v>
      </c>
      <c r="AB12">
        <v>0</v>
      </c>
      <c r="AC12">
        <v>0</v>
      </c>
      <c r="AD12">
        <v>0</v>
      </c>
      <c r="AE12">
        <v>0</v>
      </c>
      <c r="AF12">
        <v>0</v>
      </c>
      <c r="AG12">
        <v>0</v>
      </c>
      <c r="AH1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t="s">
        <v>342</v>
      </c>
      <c r="BG12" s="2">
        <v>3</v>
      </c>
      <c r="BH12" s="2">
        <v>17</v>
      </c>
    </row>
    <row r="13" spans="1:60" x14ac:dyDescent="0.2">
      <c r="A13">
        <v>13</v>
      </c>
      <c r="G13" s="32" t="s">
        <v>22</v>
      </c>
      <c r="H13">
        <v>0</v>
      </c>
      <c r="I13">
        <v>0</v>
      </c>
      <c r="J13">
        <v>0</v>
      </c>
      <c r="K13">
        <v>0</v>
      </c>
      <c r="L13">
        <v>0</v>
      </c>
      <c r="M13">
        <v>0</v>
      </c>
      <c r="N13">
        <v>0</v>
      </c>
      <c r="O13">
        <v>0</v>
      </c>
      <c r="P13">
        <v>0</v>
      </c>
      <c r="Q13">
        <v>0</v>
      </c>
      <c r="R13">
        <v>0</v>
      </c>
      <c r="S13">
        <v>0</v>
      </c>
      <c r="T13">
        <v>0</v>
      </c>
      <c r="U13">
        <v>0</v>
      </c>
      <c r="V13">
        <v>0</v>
      </c>
      <c r="W13">
        <v>0</v>
      </c>
      <c r="X13" s="5">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t="s">
        <v>343</v>
      </c>
      <c r="BG13">
        <v>3</v>
      </c>
      <c r="BH13">
        <v>17</v>
      </c>
    </row>
    <row r="14" spans="1:60" s="2" customFormat="1" x14ac:dyDescent="0.2">
      <c r="A14">
        <v>14</v>
      </c>
      <c r="B14"/>
      <c r="C14"/>
      <c r="D14"/>
      <c r="E14"/>
      <c r="F14"/>
      <c r="G14" s="32" t="s">
        <v>24</v>
      </c>
      <c r="H14">
        <v>0</v>
      </c>
      <c r="I14">
        <v>0</v>
      </c>
      <c r="J14">
        <v>0</v>
      </c>
      <c r="K14">
        <v>0</v>
      </c>
      <c r="L14">
        <v>0</v>
      </c>
      <c r="M14">
        <v>0</v>
      </c>
      <c r="N14">
        <v>0</v>
      </c>
      <c r="O14">
        <v>0</v>
      </c>
      <c r="P14">
        <v>0</v>
      </c>
      <c r="Q14">
        <v>0</v>
      </c>
      <c r="R14">
        <v>0</v>
      </c>
      <c r="S14">
        <v>0</v>
      </c>
      <c r="T14">
        <v>0</v>
      </c>
      <c r="U14">
        <v>0</v>
      </c>
      <c r="V14">
        <v>0</v>
      </c>
      <c r="W14">
        <v>0</v>
      </c>
      <c r="X14" s="6">
        <v>0</v>
      </c>
      <c r="Y14">
        <v>0</v>
      </c>
      <c r="Z14">
        <v>0</v>
      </c>
      <c r="AA14">
        <v>0</v>
      </c>
      <c r="AB14">
        <v>0</v>
      </c>
      <c r="AC14">
        <v>0</v>
      </c>
      <c r="AD14">
        <v>0</v>
      </c>
      <c r="AE14">
        <v>0</v>
      </c>
      <c r="AF14">
        <v>0</v>
      </c>
      <c r="AG14">
        <v>0</v>
      </c>
      <c r="AH14">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t="s">
        <v>344</v>
      </c>
      <c r="BG14" s="2">
        <v>3</v>
      </c>
      <c r="BH14" s="2">
        <v>17</v>
      </c>
    </row>
    <row r="15" spans="1:60" x14ac:dyDescent="0.2">
      <c r="A15">
        <v>15</v>
      </c>
      <c r="G15" s="32" t="s">
        <v>26</v>
      </c>
      <c r="H15">
        <v>0</v>
      </c>
      <c r="I15">
        <v>0</v>
      </c>
      <c r="J15">
        <v>0</v>
      </c>
      <c r="K15">
        <v>0</v>
      </c>
      <c r="L15">
        <v>0</v>
      </c>
      <c r="M15">
        <v>0</v>
      </c>
      <c r="N15">
        <v>0</v>
      </c>
      <c r="O15">
        <v>0</v>
      </c>
      <c r="P15">
        <v>0</v>
      </c>
      <c r="Q15">
        <v>0</v>
      </c>
      <c r="R15">
        <v>0</v>
      </c>
      <c r="S15">
        <v>0</v>
      </c>
      <c r="T15">
        <v>0</v>
      </c>
      <c r="U15">
        <v>0</v>
      </c>
      <c r="V15">
        <v>0</v>
      </c>
      <c r="W15">
        <v>0</v>
      </c>
      <c r="X15" s="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t="s">
        <v>344</v>
      </c>
      <c r="BG15">
        <v>3</v>
      </c>
      <c r="BH15">
        <v>17</v>
      </c>
    </row>
    <row r="16" spans="1:60" s="2" customFormat="1" x14ac:dyDescent="0.2">
      <c r="A16">
        <v>16</v>
      </c>
      <c r="B16"/>
      <c r="C16"/>
      <c r="D16"/>
      <c r="E16"/>
      <c r="F16"/>
      <c r="G16" s="32" t="s">
        <v>27</v>
      </c>
      <c r="H16">
        <v>0</v>
      </c>
      <c r="I16">
        <v>0</v>
      </c>
      <c r="J16">
        <v>0</v>
      </c>
      <c r="K16">
        <v>0</v>
      </c>
      <c r="L16">
        <v>0</v>
      </c>
      <c r="M16">
        <v>0</v>
      </c>
      <c r="N16">
        <v>0</v>
      </c>
      <c r="O16">
        <v>0</v>
      </c>
      <c r="P16">
        <v>0</v>
      </c>
      <c r="Q16">
        <v>0</v>
      </c>
      <c r="R16">
        <v>0</v>
      </c>
      <c r="S16">
        <v>0</v>
      </c>
      <c r="T16">
        <v>0</v>
      </c>
      <c r="U16">
        <v>0</v>
      </c>
      <c r="V16">
        <v>0</v>
      </c>
      <c r="W16">
        <v>0</v>
      </c>
      <c r="X16" s="6">
        <v>0</v>
      </c>
      <c r="Y16">
        <v>0</v>
      </c>
      <c r="Z16">
        <v>0</v>
      </c>
      <c r="AA16">
        <v>0</v>
      </c>
      <c r="AB16">
        <v>0</v>
      </c>
      <c r="AC16">
        <v>0</v>
      </c>
      <c r="AD16">
        <v>0</v>
      </c>
      <c r="AE16">
        <v>0</v>
      </c>
      <c r="AF16">
        <v>0</v>
      </c>
      <c r="AG16">
        <v>0</v>
      </c>
      <c r="AH16">
        <v>0</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D16" s="2">
        <v>0</v>
      </c>
      <c r="BE16" s="2">
        <v>0</v>
      </c>
      <c r="BF16" s="2" t="s">
        <v>345</v>
      </c>
      <c r="BG16" s="2">
        <v>3</v>
      </c>
      <c r="BH16" s="2">
        <v>17</v>
      </c>
    </row>
    <row r="17" spans="1:60" x14ac:dyDescent="0.2">
      <c r="A17">
        <v>17</v>
      </c>
      <c r="G17" s="32" t="s">
        <v>29</v>
      </c>
      <c r="H17">
        <v>0</v>
      </c>
      <c r="I17">
        <v>0</v>
      </c>
      <c r="J17">
        <v>0</v>
      </c>
      <c r="K17">
        <v>0</v>
      </c>
      <c r="L17">
        <v>0</v>
      </c>
      <c r="M17">
        <v>0</v>
      </c>
      <c r="N17">
        <v>0</v>
      </c>
      <c r="O17">
        <v>0</v>
      </c>
      <c r="P17">
        <v>0</v>
      </c>
      <c r="Q17">
        <v>0</v>
      </c>
      <c r="R17">
        <v>0</v>
      </c>
      <c r="S17">
        <v>0</v>
      </c>
      <c r="T17">
        <v>0</v>
      </c>
      <c r="U17">
        <v>0</v>
      </c>
      <c r="V17">
        <v>0</v>
      </c>
      <c r="W17">
        <v>0</v>
      </c>
      <c r="X17" s="5">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t="s">
        <v>346</v>
      </c>
      <c r="BG17">
        <v>3</v>
      </c>
      <c r="BH17">
        <v>17</v>
      </c>
    </row>
    <row r="18" spans="1:60" x14ac:dyDescent="0.2">
      <c r="A18">
        <v>18</v>
      </c>
      <c r="G18" s="32" t="s">
        <v>31</v>
      </c>
      <c r="H18">
        <v>0</v>
      </c>
      <c r="I18">
        <v>0</v>
      </c>
      <c r="J18">
        <v>1</v>
      </c>
      <c r="K18">
        <v>0</v>
      </c>
      <c r="L18">
        <v>1</v>
      </c>
      <c r="M18">
        <v>13</v>
      </c>
      <c r="N18">
        <v>1</v>
      </c>
      <c r="O18">
        <v>0</v>
      </c>
      <c r="P18">
        <v>13</v>
      </c>
      <c r="Q18">
        <v>13</v>
      </c>
      <c r="R18">
        <v>13</v>
      </c>
      <c r="S18">
        <v>0</v>
      </c>
      <c r="T18">
        <v>0</v>
      </c>
      <c r="U18">
        <v>0</v>
      </c>
      <c r="V18">
        <v>187</v>
      </c>
      <c r="W18">
        <v>187</v>
      </c>
      <c r="X18" s="5">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t="s">
        <v>243</v>
      </c>
      <c r="BG18">
        <v>3</v>
      </c>
      <c r="BH18">
        <v>17</v>
      </c>
    </row>
    <row r="19" spans="1:60" s="2" customFormat="1" x14ac:dyDescent="0.2">
      <c r="A19">
        <v>19</v>
      </c>
      <c r="B19"/>
      <c r="C19"/>
      <c r="D19"/>
      <c r="E19"/>
      <c r="F19"/>
      <c r="G19" s="32" t="s">
        <v>33</v>
      </c>
      <c r="H19">
        <v>0</v>
      </c>
      <c r="I19">
        <v>0</v>
      </c>
      <c r="J19">
        <v>0</v>
      </c>
      <c r="K19">
        <v>0</v>
      </c>
      <c r="L19">
        <v>0</v>
      </c>
      <c r="M19">
        <v>0</v>
      </c>
      <c r="N19">
        <v>0</v>
      </c>
      <c r="O19">
        <v>0</v>
      </c>
      <c r="P19">
        <v>0</v>
      </c>
      <c r="Q19">
        <v>0</v>
      </c>
      <c r="R19">
        <v>0</v>
      </c>
      <c r="S19">
        <v>0</v>
      </c>
      <c r="T19">
        <v>0</v>
      </c>
      <c r="U19">
        <v>0</v>
      </c>
      <c r="V19">
        <v>0</v>
      </c>
      <c r="W19">
        <v>0</v>
      </c>
      <c r="X19" s="6">
        <v>0</v>
      </c>
      <c r="Y19">
        <v>0</v>
      </c>
      <c r="Z19">
        <v>0</v>
      </c>
      <c r="AA19">
        <v>0</v>
      </c>
      <c r="AB19">
        <v>0</v>
      </c>
      <c r="AC19">
        <v>0</v>
      </c>
      <c r="AD19">
        <v>0</v>
      </c>
      <c r="AE19">
        <v>0</v>
      </c>
      <c r="AF19">
        <v>0</v>
      </c>
      <c r="AG19">
        <v>0</v>
      </c>
      <c r="AH19">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D19" s="2">
        <v>0</v>
      </c>
      <c r="BE19" s="2">
        <v>0</v>
      </c>
      <c r="BF19" s="2" t="s">
        <v>347</v>
      </c>
      <c r="BG19" s="2">
        <v>3</v>
      </c>
      <c r="BH19" s="2">
        <v>17</v>
      </c>
    </row>
    <row r="20" spans="1:60" x14ac:dyDescent="0.2">
      <c r="A20">
        <v>20</v>
      </c>
      <c r="G20" s="32" t="s">
        <v>35</v>
      </c>
      <c r="H20">
        <v>0</v>
      </c>
      <c r="I20">
        <v>0</v>
      </c>
      <c r="J20">
        <v>0</v>
      </c>
      <c r="K20">
        <v>0</v>
      </c>
      <c r="L20">
        <v>0</v>
      </c>
      <c r="M20">
        <v>0</v>
      </c>
      <c r="N20">
        <v>0</v>
      </c>
      <c r="O20">
        <v>0</v>
      </c>
      <c r="P20">
        <v>0</v>
      </c>
      <c r="Q20">
        <v>0</v>
      </c>
      <c r="R20">
        <v>0</v>
      </c>
      <c r="S20">
        <v>0</v>
      </c>
      <c r="T20">
        <v>0</v>
      </c>
      <c r="U20">
        <v>0</v>
      </c>
      <c r="V20">
        <v>0</v>
      </c>
      <c r="W20">
        <v>0</v>
      </c>
      <c r="X20" s="5">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t="s">
        <v>348</v>
      </c>
      <c r="BG20">
        <v>3</v>
      </c>
      <c r="BH20">
        <v>17</v>
      </c>
    </row>
    <row r="21" spans="1:60" s="2" customFormat="1" x14ac:dyDescent="0.2">
      <c r="A21">
        <v>21</v>
      </c>
      <c r="B21"/>
      <c r="C21"/>
      <c r="D21"/>
      <c r="E21"/>
      <c r="F21"/>
      <c r="G21" s="32" t="s">
        <v>37</v>
      </c>
      <c r="H21">
        <v>0</v>
      </c>
      <c r="I21">
        <v>0</v>
      </c>
      <c r="J21">
        <v>0</v>
      </c>
      <c r="K21">
        <v>0</v>
      </c>
      <c r="L21">
        <v>0</v>
      </c>
      <c r="M21">
        <v>0</v>
      </c>
      <c r="N21">
        <v>0</v>
      </c>
      <c r="O21">
        <v>0</v>
      </c>
      <c r="P21">
        <v>0</v>
      </c>
      <c r="Q21">
        <v>0</v>
      </c>
      <c r="R21">
        <v>0</v>
      </c>
      <c r="S21">
        <v>0</v>
      </c>
      <c r="T21">
        <v>0</v>
      </c>
      <c r="U21">
        <v>0</v>
      </c>
      <c r="V21">
        <v>0</v>
      </c>
      <c r="W21">
        <v>0</v>
      </c>
      <c r="X21" s="6">
        <v>0</v>
      </c>
      <c r="Y21">
        <v>0</v>
      </c>
      <c r="Z21">
        <v>0</v>
      </c>
      <c r="AA21">
        <v>0</v>
      </c>
      <c r="AB21">
        <v>0</v>
      </c>
      <c r="AC21">
        <v>0</v>
      </c>
      <c r="AD21">
        <v>0</v>
      </c>
      <c r="AE21">
        <v>0</v>
      </c>
      <c r="AF21">
        <v>0</v>
      </c>
      <c r="AG21">
        <v>0</v>
      </c>
      <c r="AH21">
        <v>0</v>
      </c>
      <c r="AI21" s="2">
        <v>0</v>
      </c>
      <c r="AJ21" s="2">
        <v>0</v>
      </c>
      <c r="AK21" s="2">
        <v>0</v>
      </c>
      <c r="AL21" s="2">
        <v>0</v>
      </c>
      <c r="AM21" s="2">
        <v>0</v>
      </c>
      <c r="AN21" s="2">
        <v>0</v>
      </c>
      <c r="AO21" s="2">
        <v>0</v>
      </c>
      <c r="AP21" s="2">
        <v>0</v>
      </c>
      <c r="AQ21" s="2">
        <v>0</v>
      </c>
      <c r="AR21" s="2">
        <v>0</v>
      </c>
      <c r="AS21" s="2">
        <v>0</v>
      </c>
      <c r="AT21" s="2">
        <v>0</v>
      </c>
      <c r="AU21" s="2">
        <v>0</v>
      </c>
      <c r="AV21" s="2">
        <v>0</v>
      </c>
      <c r="AW21" s="2">
        <v>0</v>
      </c>
      <c r="AX21" s="2">
        <v>0</v>
      </c>
      <c r="AY21" s="2">
        <v>0</v>
      </c>
      <c r="AZ21" s="2">
        <v>0</v>
      </c>
      <c r="BA21" s="2">
        <v>0</v>
      </c>
      <c r="BB21" s="2">
        <v>0</v>
      </c>
      <c r="BC21" s="2">
        <v>0</v>
      </c>
      <c r="BD21" s="2">
        <v>0</v>
      </c>
      <c r="BE21" s="2">
        <v>0</v>
      </c>
      <c r="BF21" s="2" t="s">
        <v>349</v>
      </c>
      <c r="BG21" s="2">
        <v>3</v>
      </c>
      <c r="BH21" s="2">
        <v>17</v>
      </c>
    </row>
    <row r="22" spans="1:60" x14ac:dyDescent="0.2">
      <c r="A22">
        <v>22</v>
      </c>
      <c r="G22" s="32" t="s">
        <v>39</v>
      </c>
      <c r="H22">
        <v>0</v>
      </c>
      <c r="I22">
        <v>0</v>
      </c>
      <c r="J22">
        <v>0</v>
      </c>
      <c r="K22">
        <v>0</v>
      </c>
      <c r="L22">
        <v>0</v>
      </c>
      <c r="M22">
        <v>0</v>
      </c>
      <c r="N22">
        <v>0</v>
      </c>
      <c r="O22">
        <v>0</v>
      </c>
      <c r="P22">
        <v>0</v>
      </c>
      <c r="Q22">
        <v>0</v>
      </c>
      <c r="R22">
        <v>0</v>
      </c>
      <c r="S22">
        <v>0</v>
      </c>
      <c r="T22">
        <v>0</v>
      </c>
      <c r="U22">
        <v>0</v>
      </c>
      <c r="V22">
        <v>0</v>
      </c>
      <c r="W22">
        <v>0</v>
      </c>
      <c r="X22" s="5">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t="s">
        <v>350</v>
      </c>
      <c r="BG22">
        <v>3</v>
      </c>
      <c r="BH22">
        <v>17</v>
      </c>
    </row>
    <row r="23" spans="1:60" s="2" customFormat="1" x14ac:dyDescent="0.2">
      <c r="A23">
        <v>23</v>
      </c>
      <c r="B23"/>
      <c r="C23"/>
      <c r="D23"/>
      <c r="E23"/>
      <c r="F23"/>
      <c r="G23" s="32" t="s">
        <v>41</v>
      </c>
      <c r="H23">
        <v>0</v>
      </c>
      <c r="I23">
        <v>0</v>
      </c>
      <c r="J23">
        <v>8</v>
      </c>
      <c r="K23">
        <v>0</v>
      </c>
      <c r="L23">
        <v>7</v>
      </c>
      <c r="M23">
        <v>302</v>
      </c>
      <c r="N23">
        <v>63</v>
      </c>
      <c r="O23">
        <v>0</v>
      </c>
      <c r="P23">
        <v>57</v>
      </c>
      <c r="Q23">
        <v>299</v>
      </c>
      <c r="R23">
        <v>54</v>
      </c>
      <c r="S23">
        <v>0</v>
      </c>
      <c r="T23">
        <v>0</v>
      </c>
      <c r="U23">
        <v>0</v>
      </c>
      <c r="V23">
        <v>2447</v>
      </c>
      <c r="W23">
        <v>540</v>
      </c>
      <c r="X23" s="6">
        <v>0</v>
      </c>
      <c r="Y23">
        <v>0</v>
      </c>
      <c r="Z23">
        <v>0</v>
      </c>
      <c r="AA23">
        <v>0</v>
      </c>
      <c r="AB23">
        <v>0</v>
      </c>
      <c r="AC23">
        <v>0</v>
      </c>
      <c r="AD23">
        <v>0</v>
      </c>
      <c r="AE23">
        <v>0</v>
      </c>
      <c r="AF23">
        <v>0</v>
      </c>
      <c r="AG23">
        <v>0</v>
      </c>
      <c r="AH23">
        <v>0</v>
      </c>
      <c r="AI23" s="2">
        <v>0</v>
      </c>
      <c r="AJ23" s="2">
        <v>0</v>
      </c>
      <c r="AK23" s="2">
        <v>0</v>
      </c>
      <c r="AL23" s="2">
        <v>0</v>
      </c>
      <c r="AM23" s="2">
        <v>0</v>
      </c>
      <c r="AN23" s="2">
        <v>0</v>
      </c>
      <c r="AO23" s="2">
        <v>0</v>
      </c>
      <c r="AP23" s="2">
        <v>0</v>
      </c>
      <c r="AQ23" s="2">
        <v>0</v>
      </c>
      <c r="AR23" s="2">
        <v>0</v>
      </c>
      <c r="AS23" s="2">
        <v>0</v>
      </c>
      <c r="AT23" s="2">
        <v>0</v>
      </c>
      <c r="AU23" s="2">
        <v>0</v>
      </c>
      <c r="AV23" s="2">
        <v>0</v>
      </c>
      <c r="AW23" s="2">
        <v>0</v>
      </c>
      <c r="AX23" s="2">
        <v>0</v>
      </c>
      <c r="AY23" s="2">
        <v>0</v>
      </c>
      <c r="AZ23" s="2">
        <v>0</v>
      </c>
      <c r="BA23" s="2">
        <v>0</v>
      </c>
      <c r="BB23" s="2">
        <v>0</v>
      </c>
      <c r="BC23" s="2">
        <v>0</v>
      </c>
      <c r="BD23" s="2">
        <v>0</v>
      </c>
      <c r="BE23" s="2">
        <v>0</v>
      </c>
      <c r="BF23" s="2" t="s">
        <v>248</v>
      </c>
      <c r="BG23" s="2">
        <v>3</v>
      </c>
      <c r="BH23" s="2">
        <v>17</v>
      </c>
    </row>
    <row r="24" spans="1:60" x14ac:dyDescent="0.2">
      <c r="A24">
        <v>24</v>
      </c>
      <c r="G24" s="32" t="s">
        <v>161</v>
      </c>
      <c r="H24">
        <v>0</v>
      </c>
      <c r="I24">
        <v>0</v>
      </c>
      <c r="J24">
        <v>0</v>
      </c>
      <c r="K24">
        <v>0</v>
      </c>
      <c r="L24">
        <v>0</v>
      </c>
      <c r="M24">
        <v>0</v>
      </c>
      <c r="N24">
        <v>0</v>
      </c>
      <c r="O24">
        <v>0</v>
      </c>
      <c r="P24">
        <v>0</v>
      </c>
      <c r="Q24">
        <v>0</v>
      </c>
      <c r="R24">
        <v>0</v>
      </c>
      <c r="S24">
        <v>0</v>
      </c>
      <c r="T24">
        <v>0</v>
      </c>
      <c r="U24">
        <v>0</v>
      </c>
      <c r="V24">
        <v>0</v>
      </c>
      <c r="W24">
        <v>0</v>
      </c>
      <c r="X24" s="5">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t="s">
        <v>351</v>
      </c>
      <c r="BG24">
        <v>3</v>
      </c>
      <c r="BH24">
        <v>17</v>
      </c>
    </row>
    <row r="25" spans="1:60" s="2" customFormat="1" x14ac:dyDescent="0.2">
      <c r="A25">
        <v>25</v>
      </c>
      <c r="B25"/>
      <c r="C25"/>
      <c r="D25"/>
      <c r="E25"/>
      <c r="F25"/>
      <c r="G25" s="32" t="s">
        <v>449</v>
      </c>
      <c r="H25">
        <v>0</v>
      </c>
      <c r="I25">
        <v>0</v>
      </c>
      <c r="J25">
        <v>0</v>
      </c>
      <c r="K25">
        <v>0</v>
      </c>
      <c r="L25">
        <v>0</v>
      </c>
      <c r="M25">
        <v>0</v>
      </c>
      <c r="N25">
        <v>0</v>
      </c>
      <c r="O25">
        <v>0</v>
      </c>
      <c r="P25">
        <v>0</v>
      </c>
      <c r="Q25">
        <v>0</v>
      </c>
      <c r="R25">
        <v>0</v>
      </c>
      <c r="S25">
        <v>0</v>
      </c>
      <c r="T25">
        <v>0</v>
      </c>
      <c r="U25">
        <v>0</v>
      </c>
      <c r="V25">
        <v>0</v>
      </c>
      <c r="W25">
        <v>0</v>
      </c>
      <c r="X25" s="6">
        <v>0</v>
      </c>
      <c r="Y25">
        <v>0</v>
      </c>
      <c r="Z25">
        <v>0</v>
      </c>
      <c r="AA25">
        <v>0</v>
      </c>
      <c r="AB25">
        <v>0</v>
      </c>
      <c r="AC25">
        <v>0</v>
      </c>
      <c r="AD25">
        <v>0</v>
      </c>
      <c r="AE25">
        <v>0</v>
      </c>
      <c r="AF25">
        <v>0</v>
      </c>
      <c r="AG25">
        <v>0</v>
      </c>
      <c r="AH25">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t="s">
        <v>450</v>
      </c>
      <c r="BG25" s="2">
        <v>3</v>
      </c>
      <c r="BH25" s="2">
        <v>17</v>
      </c>
    </row>
    <row r="26" spans="1:60" x14ac:dyDescent="0.2">
      <c r="A26">
        <v>26</v>
      </c>
      <c r="G26" s="32" t="s">
        <v>43</v>
      </c>
      <c r="H26">
        <v>0</v>
      </c>
      <c r="I26">
        <v>0</v>
      </c>
      <c r="J26">
        <v>13</v>
      </c>
      <c r="K26">
        <v>0</v>
      </c>
      <c r="L26">
        <v>10</v>
      </c>
      <c r="M26">
        <v>454</v>
      </c>
      <c r="N26">
        <v>88</v>
      </c>
      <c r="O26">
        <v>454</v>
      </c>
      <c r="P26">
        <v>0</v>
      </c>
      <c r="Q26">
        <v>466</v>
      </c>
      <c r="R26">
        <v>0</v>
      </c>
      <c r="S26">
        <v>0</v>
      </c>
      <c r="T26">
        <v>0</v>
      </c>
      <c r="U26">
        <v>0</v>
      </c>
      <c r="V26">
        <v>3393</v>
      </c>
      <c r="W26">
        <v>0</v>
      </c>
      <c r="X26" s="5">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t="s">
        <v>250</v>
      </c>
      <c r="BG26">
        <v>3</v>
      </c>
      <c r="BH26">
        <v>17</v>
      </c>
    </row>
    <row r="27" spans="1:60" x14ac:dyDescent="0.2">
      <c r="A27">
        <v>27</v>
      </c>
      <c r="G27" s="32" t="s">
        <v>163</v>
      </c>
      <c r="H27">
        <v>0</v>
      </c>
      <c r="I27">
        <v>0</v>
      </c>
      <c r="J27">
        <v>0</v>
      </c>
      <c r="K27">
        <v>0</v>
      </c>
      <c r="L27">
        <v>0</v>
      </c>
      <c r="M27">
        <v>0</v>
      </c>
      <c r="N27">
        <v>0</v>
      </c>
      <c r="O27">
        <v>0</v>
      </c>
      <c r="P27">
        <v>0</v>
      </c>
      <c r="Q27">
        <v>0</v>
      </c>
      <c r="R27">
        <v>0</v>
      </c>
      <c r="S27">
        <v>0</v>
      </c>
      <c r="T27">
        <v>0</v>
      </c>
      <c r="U27">
        <v>0</v>
      </c>
      <c r="V27">
        <v>0</v>
      </c>
      <c r="W27">
        <v>0</v>
      </c>
      <c r="X27" s="5">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t="s">
        <v>351</v>
      </c>
      <c r="BG27">
        <v>3</v>
      </c>
      <c r="BH27">
        <v>17</v>
      </c>
    </row>
    <row r="28" spans="1:60" s="2" customFormat="1" x14ac:dyDescent="0.2">
      <c r="A28">
        <v>28</v>
      </c>
      <c r="B28"/>
      <c r="C28"/>
      <c r="D28"/>
      <c r="E28"/>
      <c r="F28"/>
      <c r="G28" s="32" t="s">
        <v>451</v>
      </c>
      <c r="H28">
        <v>0</v>
      </c>
      <c r="I28">
        <v>0</v>
      </c>
      <c r="J28">
        <v>0</v>
      </c>
      <c r="K28">
        <v>0</v>
      </c>
      <c r="L28">
        <v>0</v>
      </c>
      <c r="M28">
        <v>0</v>
      </c>
      <c r="N28">
        <v>0</v>
      </c>
      <c r="O28">
        <v>0</v>
      </c>
      <c r="P28">
        <v>0</v>
      </c>
      <c r="Q28">
        <v>0</v>
      </c>
      <c r="R28">
        <v>0</v>
      </c>
      <c r="S28">
        <v>0</v>
      </c>
      <c r="T28">
        <v>0</v>
      </c>
      <c r="U28">
        <v>0</v>
      </c>
      <c r="V28">
        <v>0</v>
      </c>
      <c r="W28">
        <v>0</v>
      </c>
      <c r="X28" s="6">
        <v>0</v>
      </c>
      <c r="Y28">
        <v>0</v>
      </c>
      <c r="Z28">
        <v>0</v>
      </c>
      <c r="AA28">
        <v>0</v>
      </c>
      <c r="AB28">
        <v>0</v>
      </c>
      <c r="AC28">
        <v>0</v>
      </c>
      <c r="AD28">
        <v>0</v>
      </c>
      <c r="AE28">
        <v>0</v>
      </c>
      <c r="AF28">
        <v>0</v>
      </c>
      <c r="AG28">
        <v>0</v>
      </c>
      <c r="AH28">
        <v>0</v>
      </c>
      <c r="AI28" s="2">
        <v>0</v>
      </c>
      <c r="AJ28" s="2">
        <v>0</v>
      </c>
      <c r="AK28" s="2">
        <v>0</v>
      </c>
      <c r="AL28" s="2">
        <v>0</v>
      </c>
      <c r="AM28" s="2">
        <v>0</v>
      </c>
      <c r="AN28" s="2">
        <v>0</v>
      </c>
      <c r="AO28" s="2">
        <v>0</v>
      </c>
      <c r="AP28" s="2">
        <v>0</v>
      </c>
      <c r="AQ28" s="2">
        <v>0</v>
      </c>
      <c r="AR28" s="2">
        <v>0</v>
      </c>
      <c r="AS28" s="2">
        <v>0</v>
      </c>
      <c r="AT28" s="2">
        <v>0</v>
      </c>
      <c r="AU28" s="2">
        <v>0</v>
      </c>
      <c r="AV28" s="2">
        <v>0</v>
      </c>
      <c r="AW28" s="2">
        <v>0</v>
      </c>
      <c r="AX28" s="2">
        <v>0</v>
      </c>
      <c r="AY28" s="2">
        <v>0</v>
      </c>
      <c r="AZ28" s="2">
        <v>0</v>
      </c>
      <c r="BA28" s="2">
        <v>0</v>
      </c>
      <c r="BB28" s="2">
        <v>0</v>
      </c>
      <c r="BC28" s="2">
        <v>0</v>
      </c>
      <c r="BD28" s="2">
        <v>0</v>
      </c>
      <c r="BE28" s="2">
        <v>0</v>
      </c>
      <c r="BF28" s="2" t="s">
        <v>450</v>
      </c>
      <c r="BG28" s="2">
        <v>3</v>
      </c>
      <c r="BH28" s="2">
        <v>17</v>
      </c>
    </row>
    <row r="29" spans="1:60" x14ac:dyDescent="0.2">
      <c r="A29">
        <v>29</v>
      </c>
      <c r="G29" s="32" t="s">
        <v>45</v>
      </c>
      <c r="H29">
        <v>0</v>
      </c>
      <c r="I29">
        <v>0</v>
      </c>
      <c r="J29">
        <v>15</v>
      </c>
      <c r="K29">
        <v>0</v>
      </c>
      <c r="L29">
        <v>15</v>
      </c>
      <c r="M29">
        <v>245</v>
      </c>
      <c r="N29">
        <v>56</v>
      </c>
      <c r="O29">
        <v>0</v>
      </c>
      <c r="P29">
        <v>171</v>
      </c>
      <c r="Q29">
        <v>322</v>
      </c>
      <c r="R29">
        <v>221</v>
      </c>
      <c r="S29">
        <v>1</v>
      </c>
      <c r="T29">
        <v>10</v>
      </c>
      <c r="U29">
        <v>10</v>
      </c>
      <c r="V29">
        <v>4995</v>
      </c>
      <c r="W29">
        <v>3015</v>
      </c>
      <c r="X29" s="5">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t="s">
        <v>352</v>
      </c>
      <c r="BG29">
        <v>3</v>
      </c>
      <c r="BH29">
        <v>17</v>
      </c>
    </row>
    <row r="30" spans="1:60" s="2" customFormat="1" x14ac:dyDescent="0.2">
      <c r="A30">
        <v>30</v>
      </c>
      <c r="B30"/>
      <c r="C30"/>
      <c r="D30"/>
      <c r="E30"/>
      <c r="F30"/>
      <c r="G30" s="32" t="s">
        <v>164</v>
      </c>
      <c r="H30">
        <v>0</v>
      </c>
      <c r="I30">
        <v>0</v>
      </c>
      <c r="J30">
        <v>0</v>
      </c>
      <c r="K30">
        <v>0</v>
      </c>
      <c r="L30">
        <v>0</v>
      </c>
      <c r="M30">
        <v>0</v>
      </c>
      <c r="N30">
        <v>0</v>
      </c>
      <c r="O30">
        <v>0</v>
      </c>
      <c r="P30">
        <v>0</v>
      </c>
      <c r="Q30">
        <v>0</v>
      </c>
      <c r="R30">
        <v>0</v>
      </c>
      <c r="S30">
        <v>0</v>
      </c>
      <c r="T30">
        <v>0</v>
      </c>
      <c r="U30">
        <v>0</v>
      </c>
      <c r="V30">
        <v>0</v>
      </c>
      <c r="W30">
        <v>0</v>
      </c>
      <c r="X30" s="6">
        <v>0</v>
      </c>
      <c r="Y30">
        <v>0</v>
      </c>
      <c r="Z30">
        <v>0</v>
      </c>
      <c r="AA30">
        <v>0</v>
      </c>
      <c r="AB30">
        <v>0</v>
      </c>
      <c r="AC30">
        <v>0</v>
      </c>
      <c r="AD30">
        <v>0</v>
      </c>
      <c r="AE30">
        <v>0</v>
      </c>
      <c r="AF30">
        <v>0</v>
      </c>
      <c r="AG30">
        <v>0</v>
      </c>
      <c r="AH30">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t="s">
        <v>353</v>
      </c>
      <c r="BG30" s="2">
        <v>3</v>
      </c>
      <c r="BH30" s="2">
        <v>17</v>
      </c>
    </row>
    <row r="31" spans="1:60" x14ac:dyDescent="0.2">
      <c r="A31">
        <v>31</v>
      </c>
      <c r="G31" s="32" t="s">
        <v>166</v>
      </c>
      <c r="H31">
        <v>0</v>
      </c>
      <c r="I31">
        <v>0</v>
      </c>
      <c r="J31">
        <v>0</v>
      </c>
      <c r="K31">
        <v>0</v>
      </c>
      <c r="L31">
        <v>0</v>
      </c>
      <c r="M31">
        <v>0</v>
      </c>
      <c r="N31">
        <v>0</v>
      </c>
      <c r="O31">
        <v>0</v>
      </c>
      <c r="P31">
        <v>0</v>
      </c>
      <c r="Q31">
        <v>0</v>
      </c>
      <c r="R31">
        <v>0</v>
      </c>
      <c r="S31">
        <v>0</v>
      </c>
      <c r="T31">
        <v>0</v>
      </c>
      <c r="U31">
        <v>0</v>
      </c>
      <c r="V31">
        <v>0</v>
      </c>
      <c r="W31">
        <v>0</v>
      </c>
      <c r="X31" s="5">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t="s">
        <v>354</v>
      </c>
      <c r="BG31">
        <v>3</v>
      </c>
      <c r="BH31">
        <v>17</v>
      </c>
    </row>
    <row r="32" spans="1:60" s="2" customFormat="1" x14ac:dyDescent="0.2">
      <c r="A32">
        <v>32</v>
      </c>
      <c r="B32"/>
      <c r="C32"/>
      <c r="D32"/>
      <c r="E32"/>
      <c r="F32"/>
      <c r="G32" s="32" t="s">
        <v>47</v>
      </c>
      <c r="H32">
        <v>0</v>
      </c>
      <c r="I32">
        <v>0</v>
      </c>
      <c r="J32">
        <v>0</v>
      </c>
      <c r="K32">
        <v>0</v>
      </c>
      <c r="L32">
        <v>0</v>
      </c>
      <c r="M32">
        <v>0</v>
      </c>
      <c r="N32">
        <v>0</v>
      </c>
      <c r="O32">
        <v>0</v>
      </c>
      <c r="P32">
        <v>0</v>
      </c>
      <c r="Q32">
        <v>0</v>
      </c>
      <c r="R32">
        <v>0</v>
      </c>
      <c r="S32">
        <v>0</v>
      </c>
      <c r="T32">
        <v>0</v>
      </c>
      <c r="U32">
        <v>0</v>
      </c>
      <c r="V32">
        <v>0</v>
      </c>
      <c r="W32">
        <v>0</v>
      </c>
      <c r="X32" s="6">
        <v>0</v>
      </c>
      <c r="Y32">
        <v>0</v>
      </c>
      <c r="Z32">
        <v>0</v>
      </c>
      <c r="AA32">
        <v>0</v>
      </c>
      <c r="AB32">
        <v>0</v>
      </c>
      <c r="AC32">
        <v>0</v>
      </c>
      <c r="AD32">
        <v>0</v>
      </c>
      <c r="AE32">
        <v>0</v>
      </c>
      <c r="AF32">
        <v>0</v>
      </c>
      <c r="AG32">
        <v>0</v>
      </c>
      <c r="AH3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t="s">
        <v>355</v>
      </c>
      <c r="BG32" s="2">
        <v>3</v>
      </c>
      <c r="BH32" s="2">
        <v>17</v>
      </c>
    </row>
    <row r="33" spans="1:60" x14ac:dyDescent="0.2">
      <c r="A33">
        <v>33</v>
      </c>
      <c r="G33" s="32" t="s">
        <v>49</v>
      </c>
      <c r="H33">
        <v>0</v>
      </c>
      <c r="I33">
        <v>0</v>
      </c>
      <c r="J33">
        <v>13</v>
      </c>
      <c r="K33">
        <v>0</v>
      </c>
      <c r="L33">
        <v>13</v>
      </c>
      <c r="M33">
        <v>321</v>
      </c>
      <c r="N33">
        <v>91</v>
      </c>
      <c r="O33">
        <v>2</v>
      </c>
      <c r="P33">
        <v>49</v>
      </c>
      <c r="Q33">
        <v>320</v>
      </c>
      <c r="R33">
        <v>49</v>
      </c>
      <c r="S33">
        <v>0</v>
      </c>
      <c r="T33">
        <v>0</v>
      </c>
      <c r="U33">
        <v>0</v>
      </c>
      <c r="V33">
        <v>4080</v>
      </c>
      <c r="W33">
        <v>856</v>
      </c>
      <c r="X33" s="5">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t="s">
        <v>254</v>
      </c>
      <c r="BG33">
        <v>3</v>
      </c>
      <c r="BH33">
        <v>17</v>
      </c>
    </row>
    <row r="34" spans="1:60" s="2" customFormat="1" x14ac:dyDescent="0.2">
      <c r="A34">
        <v>34</v>
      </c>
      <c r="B34"/>
      <c r="C34"/>
      <c r="D34"/>
      <c r="E34"/>
      <c r="F34"/>
      <c r="G34" s="32" t="s">
        <v>51</v>
      </c>
      <c r="H34">
        <v>0</v>
      </c>
      <c r="I34">
        <v>0</v>
      </c>
      <c r="J34">
        <v>20</v>
      </c>
      <c r="K34">
        <v>0</v>
      </c>
      <c r="L34">
        <v>20</v>
      </c>
      <c r="M34">
        <v>410</v>
      </c>
      <c r="N34">
        <v>129</v>
      </c>
      <c r="O34">
        <v>9</v>
      </c>
      <c r="P34">
        <v>228</v>
      </c>
      <c r="Q34">
        <v>498</v>
      </c>
      <c r="R34">
        <v>288</v>
      </c>
      <c r="S34">
        <v>0</v>
      </c>
      <c r="T34">
        <v>9</v>
      </c>
      <c r="U34">
        <v>8</v>
      </c>
      <c r="V34">
        <v>6487</v>
      </c>
      <c r="W34">
        <v>3905</v>
      </c>
      <c r="X34" s="6">
        <v>0</v>
      </c>
      <c r="Y34">
        <v>0</v>
      </c>
      <c r="Z34">
        <v>0</v>
      </c>
      <c r="AA34">
        <v>0</v>
      </c>
      <c r="AB34">
        <v>0</v>
      </c>
      <c r="AC34">
        <v>0</v>
      </c>
      <c r="AD34">
        <v>0</v>
      </c>
      <c r="AE34">
        <v>0</v>
      </c>
      <c r="AF34">
        <v>0</v>
      </c>
      <c r="AG34">
        <v>0</v>
      </c>
      <c r="AH34">
        <v>0</v>
      </c>
      <c r="AI34" s="2">
        <v>0</v>
      </c>
      <c r="AJ34" s="2">
        <v>0</v>
      </c>
      <c r="AK34" s="2">
        <v>0</v>
      </c>
      <c r="AL34" s="2">
        <v>0</v>
      </c>
      <c r="AM34" s="2">
        <v>0</v>
      </c>
      <c r="AN34" s="2">
        <v>0</v>
      </c>
      <c r="AO34" s="2">
        <v>0</v>
      </c>
      <c r="AP34" s="2">
        <v>0</v>
      </c>
      <c r="AQ34" s="2">
        <v>0</v>
      </c>
      <c r="AR34" s="2">
        <v>0</v>
      </c>
      <c r="AS34" s="2">
        <v>0</v>
      </c>
      <c r="AT34" s="2">
        <v>0</v>
      </c>
      <c r="AU34" s="2">
        <v>0</v>
      </c>
      <c r="AV34" s="2">
        <v>0</v>
      </c>
      <c r="AW34" s="2">
        <v>0</v>
      </c>
      <c r="AX34" s="2">
        <v>0</v>
      </c>
      <c r="AY34" s="2">
        <v>0</v>
      </c>
      <c r="AZ34" s="2">
        <v>0</v>
      </c>
      <c r="BA34" s="2">
        <v>0</v>
      </c>
      <c r="BB34" s="2">
        <v>0</v>
      </c>
      <c r="BC34" s="2">
        <v>0</v>
      </c>
      <c r="BD34" s="2">
        <v>0</v>
      </c>
      <c r="BE34" s="2">
        <v>0</v>
      </c>
      <c r="BF34" s="2" t="s">
        <v>356</v>
      </c>
      <c r="BG34" s="2">
        <v>3</v>
      </c>
      <c r="BH34" s="2">
        <v>17</v>
      </c>
    </row>
    <row r="35" spans="1:60" x14ac:dyDescent="0.2">
      <c r="A35">
        <v>35</v>
      </c>
      <c r="G35" s="32" t="s">
        <v>168</v>
      </c>
      <c r="H35">
        <v>0</v>
      </c>
      <c r="I35">
        <v>0</v>
      </c>
      <c r="J35">
        <v>0</v>
      </c>
      <c r="K35">
        <v>0</v>
      </c>
      <c r="L35">
        <v>0</v>
      </c>
      <c r="M35">
        <v>0</v>
      </c>
      <c r="N35">
        <v>0</v>
      </c>
      <c r="O35">
        <v>0</v>
      </c>
      <c r="P35">
        <v>0</v>
      </c>
      <c r="Q35">
        <v>0</v>
      </c>
      <c r="R35">
        <v>0</v>
      </c>
      <c r="S35">
        <v>0</v>
      </c>
      <c r="T35">
        <v>0</v>
      </c>
      <c r="U35">
        <v>0</v>
      </c>
      <c r="V35">
        <v>0</v>
      </c>
      <c r="W35">
        <v>0</v>
      </c>
      <c r="X35" s="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t="s">
        <v>357</v>
      </c>
      <c r="BG35">
        <v>3</v>
      </c>
      <c r="BH35">
        <v>17</v>
      </c>
    </row>
    <row r="36" spans="1:60" s="2" customFormat="1" x14ac:dyDescent="0.2">
      <c r="A36">
        <v>36</v>
      </c>
      <c r="B36"/>
      <c r="C36"/>
      <c r="D36"/>
      <c r="E36"/>
      <c r="F36"/>
      <c r="G36" s="32" t="s">
        <v>170</v>
      </c>
      <c r="H36">
        <v>0</v>
      </c>
      <c r="I36">
        <v>0</v>
      </c>
      <c r="J36">
        <v>0</v>
      </c>
      <c r="K36">
        <v>0</v>
      </c>
      <c r="L36">
        <v>0</v>
      </c>
      <c r="M36">
        <v>0</v>
      </c>
      <c r="N36">
        <v>0</v>
      </c>
      <c r="O36">
        <v>0</v>
      </c>
      <c r="P36">
        <v>0</v>
      </c>
      <c r="Q36">
        <v>0</v>
      </c>
      <c r="R36">
        <v>0</v>
      </c>
      <c r="S36">
        <v>0</v>
      </c>
      <c r="T36">
        <v>0</v>
      </c>
      <c r="U36">
        <v>0</v>
      </c>
      <c r="V36">
        <v>0</v>
      </c>
      <c r="W36">
        <v>0</v>
      </c>
      <c r="X36" s="6">
        <v>0</v>
      </c>
      <c r="Y36">
        <v>0</v>
      </c>
      <c r="Z36">
        <v>0</v>
      </c>
      <c r="AA36">
        <v>0</v>
      </c>
      <c r="AB36">
        <v>0</v>
      </c>
      <c r="AC36">
        <v>0</v>
      </c>
      <c r="AD36">
        <v>0</v>
      </c>
      <c r="AE36">
        <v>0</v>
      </c>
      <c r="AF36">
        <v>0</v>
      </c>
      <c r="AG36">
        <v>0</v>
      </c>
      <c r="AH36">
        <v>0</v>
      </c>
      <c r="AI36" s="2">
        <v>0</v>
      </c>
      <c r="AJ36" s="2">
        <v>0</v>
      </c>
      <c r="AK36" s="2">
        <v>0</v>
      </c>
      <c r="AL36" s="2">
        <v>0</v>
      </c>
      <c r="AM36" s="2">
        <v>0</v>
      </c>
      <c r="AN36" s="2">
        <v>0</v>
      </c>
      <c r="AO36" s="2">
        <v>0</v>
      </c>
      <c r="AP36" s="2">
        <v>0</v>
      </c>
      <c r="AQ36" s="2">
        <v>0</v>
      </c>
      <c r="AR36" s="2">
        <v>0</v>
      </c>
      <c r="AS36" s="2">
        <v>0</v>
      </c>
      <c r="AT36" s="2">
        <v>0</v>
      </c>
      <c r="AU36" s="2">
        <v>0</v>
      </c>
      <c r="AV36" s="2">
        <v>0</v>
      </c>
      <c r="AW36" s="2">
        <v>0</v>
      </c>
      <c r="AX36" s="2">
        <v>0</v>
      </c>
      <c r="AY36" s="2">
        <v>0</v>
      </c>
      <c r="AZ36" s="2">
        <v>0</v>
      </c>
      <c r="BA36" s="2">
        <v>0</v>
      </c>
      <c r="BB36" s="2">
        <v>0</v>
      </c>
      <c r="BC36" s="2">
        <v>0</v>
      </c>
      <c r="BD36" s="2">
        <v>0</v>
      </c>
      <c r="BE36" s="2">
        <v>0</v>
      </c>
      <c r="BF36" s="2" t="s">
        <v>358</v>
      </c>
      <c r="BG36" s="2">
        <v>3</v>
      </c>
      <c r="BH36" s="2">
        <v>17</v>
      </c>
    </row>
    <row r="37" spans="1:60" x14ac:dyDescent="0.2">
      <c r="A37">
        <v>37</v>
      </c>
      <c r="G37" s="32" t="s">
        <v>53</v>
      </c>
      <c r="H37">
        <v>0</v>
      </c>
      <c r="I37">
        <v>0</v>
      </c>
      <c r="J37">
        <v>0</v>
      </c>
      <c r="K37">
        <v>0</v>
      </c>
      <c r="L37">
        <v>0</v>
      </c>
      <c r="M37">
        <v>0</v>
      </c>
      <c r="N37">
        <v>0</v>
      </c>
      <c r="O37">
        <v>0</v>
      </c>
      <c r="P37">
        <v>0</v>
      </c>
      <c r="Q37">
        <v>0</v>
      </c>
      <c r="R37">
        <v>0</v>
      </c>
      <c r="S37">
        <v>0</v>
      </c>
      <c r="T37">
        <v>0</v>
      </c>
      <c r="U37">
        <v>0</v>
      </c>
      <c r="V37">
        <v>0</v>
      </c>
      <c r="W37">
        <v>0</v>
      </c>
      <c r="X37" s="5">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t="s">
        <v>257</v>
      </c>
      <c r="BG37">
        <v>3</v>
      </c>
      <c r="BH37">
        <v>17</v>
      </c>
    </row>
    <row r="38" spans="1:60" x14ac:dyDescent="0.2">
      <c r="A38">
        <v>38</v>
      </c>
      <c r="G38" s="32" t="s">
        <v>172</v>
      </c>
      <c r="H38">
        <v>0</v>
      </c>
      <c r="I38">
        <v>0</v>
      </c>
      <c r="J38">
        <v>0</v>
      </c>
      <c r="K38">
        <v>0</v>
      </c>
      <c r="L38">
        <v>0</v>
      </c>
      <c r="M38">
        <v>0</v>
      </c>
      <c r="N38">
        <v>0</v>
      </c>
      <c r="O38">
        <v>0</v>
      </c>
      <c r="P38">
        <v>0</v>
      </c>
      <c r="Q38">
        <v>0</v>
      </c>
      <c r="R38">
        <v>0</v>
      </c>
      <c r="S38">
        <v>0</v>
      </c>
      <c r="T38">
        <v>0</v>
      </c>
      <c r="U38">
        <v>0</v>
      </c>
      <c r="V38">
        <v>0</v>
      </c>
      <c r="W38">
        <v>0</v>
      </c>
      <c r="X38" s="5">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t="s">
        <v>359</v>
      </c>
      <c r="BG38">
        <v>3</v>
      </c>
      <c r="BH38">
        <v>17</v>
      </c>
    </row>
    <row r="39" spans="1:60" s="2" customFormat="1" x14ac:dyDescent="0.2">
      <c r="A39">
        <v>39</v>
      </c>
      <c r="B39"/>
      <c r="C39"/>
      <c r="D39"/>
      <c r="E39"/>
      <c r="F39"/>
      <c r="G39" s="32" t="s">
        <v>55</v>
      </c>
      <c r="H39">
        <v>0</v>
      </c>
      <c r="I39">
        <v>0</v>
      </c>
      <c r="J39">
        <v>0</v>
      </c>
      <c r="K39">
        <v>0</v>
      </c>
      <c r="L39">
        <v>0</v>
      </c>
      <c r="M39">
        <v>0</v>
      </c>
      <c r="N39">
        <v>0</v>
      </c>
      <c r="O39">
        <v>0</v>
      </c>
      <c r="P39">
        <v>0</v>
      </c>
      <c r="Q39">
        <v>0</v>
      </c>
      <c r="R39">
        <v>0</v>
      </c>
      <c r="S39">
        <v>0</v>
      </c>
      <c r="T39">
        <v>0</v>
      </c>
      <c r="U39">
        <v>0</v>
      </c>
      <c r="V39">
        <v>0</v>
      </c>
      <c r="W39">
        <v>0</v>
      </c>
      <c r="X39" s="6">
        <v>0</v>
      </c>
      <c r="Y39">
        <v>0</v>
      </c>
      <c r="Z39">
        <v>0</v>
      </c>
      <c r="AA39">
        <v>0</v>
      </c>
      <c r="AB39">
        <v>0</v>
      </c>
      <c r="AC39">
        <v>0</v>
      </c>
      <c r="AD39">
        <v>0</v>
      </c>
      <c r="AE39">
        <v>0</v>
      </c>
      <c r="AF39">
        <v>0</v>
      </c>
      <c r="AG39">
        <v>0</v>
      </c>
      <c r="AH39">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0</v>
      </c>
      <c r="BD39" s="2">
        <v>0</v>
      </c>
      <c r="BE39" s="2">
        <v>0</v>
      </c>
      <c r="BF39" s="2" t="s">
        <v>360</v>
      </c>
      <c r="BG39" s="2">
        <v>3</v>
      </c>
      <c r="BH39" s="2">
        <v>17</v>
      </c>
    </row>
    <row r="40" spans="1:60" s="2" customFormat="1" x14ac:dyDescent="0.2">
      <c r="A40">
        <v>40</v>
      </c>
      <c r="B40"/>
      <c r="C40"/>
      <c r="D40"/>
      <c r="E40"/>
      <c r="F40"/>
      <c r="G40" s="32" t="s">
        <v>57</v>
      </c>
      <c r="H40">
        <v>0</v>
      </c>
      <c r="I40">
        <v>0</v>
      </c>
      <c r="J40">
        <v>0</v>
      </c>
      <c r="K40">
        <v>0</v>
      </c>
      <c r="L40">
        <v>0</v>
      </c>
      <c r="M40">
        <v>0</v>
      </c>
      <c r="N40">
        <v>0</v>
      </c>
      <c r="O40">
        <v>0</v>
      </c>
      <c r="P40">
        <v>0</v>
      </c>
      <c r="Q40">
        <v>0</v>
      </c>
      <c r="R40">
        <v>0</v>
      </c>
      <c r="S40">
        <v>0</v>
      </c>
      <c r="T40">
        <v>0</v>
      </c>
      <c r="U40">
        <v>0</v>
      </c>
      <c r="V40">
        <v>0</v>
      </c>
      <c r="W40">
        <v>0</v>
      </c>
      <c r="X40" s="6">
        <v>0</v>
      </c>
      <c r="Y40">
        <v>0</v>
      </c>
      <c r="Z40">
        <v>0</v>
      </c>
      <c r="AA40">
        <v>0</v>
      </c>
      <c r="AB40">
        <v>0</v>
      </c>
      <c r="AC40">
        <v>0</v>
      </c>
      <c r="AD40">
        <v>0</v>
      </c>
      <c r="AE40">
        <v>0</v>
      </c>
      <c r="AF40">
        <v>0</v>
      </c>
      <c r="AG40">
        <v>0</v>
      </c>
      <c r="AH40">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t="s">
        <v>260</v>
      </c>
      <c r="BG40" s="2">
        <v>3</v>
      </c>
      <c r="BH40" s="2">
        <v>17</v>
      </c>
    </row>
    <row r="41" spans="1:60" x14ac:dyDescent="0.2">
      <c r="A41">
        <v>41</v>
      </c>
      <c r="G41" s="32" t="s">
        <v>59</v>
      </c>
      <c r="H41">
        <v>0</v>
      </c>
      <c r="I41">
        <v>0</v>
      </c>
      <c r="J41">
        <v>0</v>
      </c>
      <c r="K41">
        <v>0</v>
      </c>
      <c r="L41">
        <v>0</v>
      </c>
      <c r="M41">
        <v>0</v>
      </c>
      <c r="N41">
        <v>0</v>
      </c>
      <c r="O41">
        <v>0</v>
      </c>
      <c r="P41">
        <v>0</v>
      </c>
      <c r="Q41">
        <v>0</v>
      </c>
      <c r="R41">
        <v>0</v>
      </c>
      <c r="S41">
        <v>0</v>
      </c>
      <c r="T41">
        <v>0</v>
      </c>
      <c r="U41">
        <v>0</v>
      </c>
      <c r="V41">
        <v>0</v>
      </c>
      <c r="W41">
        <v>0</v>
      </c>
      <c r="X41" s="5">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t="s">
        <v>361</v>
      </c>
      <c r="BG41">
        <v>3</v>
      </c>
      <c r="BH41">
        <v>17</v>
      </c>
    </row>
    <row r="42" spans="1:60" x14ac:dyDescent="0.2">
      <c r="A42">
        <v>42</v>
      </c>
      <c r="G42" s="32" t="s">
        <v>174</v>
      </c>
      <c r="H42">
        <v>0</v>
      </c>
      <c r="I42">
        <v>0</v>
      </c>
      <c r="J42">
        <v>0</v>
      </c>
      <c r="K42">
        <v>0</v>
      </c>
      <c r="L42">
        <v>0</v>
      </c>
      <c r="M42">
        <v>0</v>
      </c>
      <c r="N42">
        <v>0</v>
      </c>
      <c r="O42">
        <v>0</v>
      </c>
      <c r="P42">
        <v>0</v>
      </c>
      <c r="Q42">
        <v>0</v>
      </c>
      <c r="R42">
        <v>0</v>
      </c>
      <c r="S42">
        <v>0</v>
      </c>
      <c r="T42">
        <v>0</v>
      </c>
      <c r="U42">
        <v>0</v>
      </c>
      <c r="V42">
        <v>0</v>
      </c>
      <c r="W42">
        <v>0</v>
      </c>
      <c r="X42" s="5">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t="s">
        <v>362</v>
      </c>
      <c r="BG42">
        <v>3</v>
      </c>
      <c r="BH42">
        <v>17</v>
      </c>
    </row>
    <row r="43" spans="1:60" s="2" customFormat="1" x14ac:dyDescent="0.2">
      <c r="A43">
        <v>43</v>
      </c>
      <c r="B43"/>
      <c r="C43"/>
      <c r="D43"/>
      <c r="E43"/>
      <c r="F43"/>
      <c r="G43" s="32" t="s">
        <v>176</v>
      </c>
      <c r="H43">
        <v>0</v>
      </c>
      <c r="I43">
        <v>0</v>
      </c>
      <c r="J43">
        <v>0</v>
      </c>
      <c r="K43">
        <v>0</v>
      </c>
      <c r="L43">
        <v>0</v>
      </c>
      <c r="M43">
        <v>0</v>
      </c>
      <c r="N43">
        <v>0</v>
      </c>
      <c r="O43">
        <v>0</v>
      </c>
      <c r="P43">
        <v>0</v>
      </c>
      <c r="Q43">
        <v>0</v>
      </c>
      <c r="R43">
        <v>0</v>
      </c>
      <c r="S43">
        <v>0</v>
      </c>
      <c r="T43">
        <v>0</v>
      </c>
      <c r="U43">
        <v>0</v>
      </c>
      <c r="V43">
        <v>0</v>
      </c>
      <c r="W43">
        <v>0</v>
      </c>
      <c r="X43" s="6">
        <v>0</v>
      </c>
      <c r="Y43">
        <v>0</v>
      </c>
      <c r="Z43">
        <v>0</v>
      </c>
      <c r="AA43">
        <v>0</v>
      </c>
      <c r="AB43">
        <v>0</v>
      </c>
      <c r="AC43">
        <v>0</v>
      </c>
      <c r="AD43">
        <v>0</v>
      </c>
      <c r="AE43">
        <v>0</v>
      </c>
      <c r="AF43">
        <v>0</v>
      </c>
      <c r="AG43">
        <v>0</v>
      </c>
      <c r="AH43">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D43" s="2">
        <v>0</v>
      </c>
      <c r="BE43" s="2">
        <v>0</v>
      </c>
      <c r="BF43" s="2" t="s">
        <v>363</v>
      </c>
      <c r="BG43" s="2">
        <v>3</v>
      </c>
      <c r="BH43" s="2">
        <v>17</v>
      </c>
    </row>
    <row r="44" spans="1:60" x14ac:dyDescent="0.2">
      <c r="A44">
        <v>44</v>
      </c>
      <c r="G44" s="32" t="s">
        <v>178</v>
      </c>
      <c r="H44">
        <v>0</v>
      </c>
      <c r="I44">
        <v>0</v>
      </c>
      <c r="J44">
        <v>0</v>
      </c>
      <c r="K44">
        <v>0</v>
      </c>
      <c r="L44">
        <v>0</v>
      </c>
      <c r="M44">
        <v>0</v>
      </c>
      <c r="N44">
        <v>0</v>
      </c>
      <c r="O44">
        <v>0</v>
      </c>
      <c r="P44">
        <v>0</v>
      </c>
      <c r="Q44">
        <v>0</v>
      </c>
      <c r="R44">
        <v>0</v>
      </c>
      <c r="S44">
        <v>0</v>
      </c>
      <c r="T44">
        <v>0</v>
      </c>
      <c r="U44">
        <v>0</v>
      </c>
      <c r="V44">
        <v>0</v>
      </c>
      <c r="W44">
        <v>0</v>
      </c>
      <c r="X44" s="5">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t="s">
        <v>364</v>
      </c>
      <c r="BG44">
        <v>3</v>
      </c>
      <c r="BH44">
        <v>17</v>
      </c>
    </row>
    <row r="45" spans="1:60" x14ac:dyDescent="0.2">
      <c r="A45">
        <v>45</v>
      </c>
      <c r="G45" s="32" t="s">
        <v>180</v>
      </c>
      <c r="H45">
        <v>0</v>
      </c>
      <c r="I45">
        <v>0</v>
      </c>
      <c r="J45">
        <v>0</v>
      </c>
      <c r="K45">
        <v>0</v>
      </c>
      <c r="L45">
        <v>0</v>
      </c>
      <c r="M45">
        <v>0</v>
      </c>
      <c r="N45">
        <v>0</v>
      </c>
      <c r="O45">
        <v>0</v>
      </c>
      <c r="P45">
        <v>0</v>
      </c>
      <c r="Q45">
        <v>0</v>
      </c>
      <c r="R45">
        <v>0</v>
      </c>
      <c r="S45">
        <v>0</v>
      </c>
      <c r="T45">
        <v>0</v>
      </c>
      <c r="U45">
        <v>0</v>
      </c>
      <c r="V45">
        <v>0</v>
      </c>
      <c r="W45">
        <v>0</v>
      </c>
      <c r="X45" s="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t="s">
        <v>265</v>
      </c>
      <c r="BG45">
        <v>3</v>
      </c>
      <c r="BH45">
        <v>17</v>
      </c>
    </row>
    <row r="46" spans="1:60" s="2" customFormat="1" x14ac:dyDescent="0.2">
      <c r="A46">
        <v>46</v>
      </c>
      <c r="B46"/>
      <c r="C46"/>
      <c r="D46"/>
      <c r="E46"/>
      <c r="F46"/>
      <c r="G46" s="32" t="s">
        <v>182</v>
      </c>
      <c r="H46">
        <v>0</v>
      </c>
      <c r="I46">
        <v>0</v>
      </c>
      <c r="J46">
        <v>0</v>
      </c>
      <c r="K46">
        <v>0</v>
      </c>
      <c r="L46">
        <v>0</v>
      </c>
      <c r="M46">
        <v>0</v>
      </c>
      <c r="N46">
        <v>0</v>
      </c>
      <c r="O46">
        <v>0</v>
      </c>
      <c r="P46">
        <v>0</v>
      </c>
      <c r="Q46">
        <v>0</v>
      </c>
      <c r="R46">
        <v>0</v>
      </c>
      <c r="S46">
        <v>0</v>
      </c>
      <c r="T46">
        <v>0</v>
      </c>
      <c r="U46">
        <v>0</v>
      </c>
      <c r="V46">
        <v>0</v>
      </c>
      <c r="W46">
        <v>0</v>
      </c>
      <c r="X46" s="6">
        <v>0</v>
      </c>
      <c r="Y46">
        <v>0</v>
      </c>
      <c r="Z46">
        <v>0</v>
      </c>
      <c r="AA46">
        <v>0</v>
      </c>
      <c r="AB46">
        <v>0</v>
      </c>
      <c r="AC46">
        <v>0</v>
      </c>
      <c r="AD46">
        <v>0</v>
      </c>
      <c r="AE46">
        <v>0</v>
      </c>
      <c r="AF46">
        <v>0</v>
      </c>
      <c r="AG46">
        <v>0</v>
      </c>
      <c r="AH46">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t="s">
        <v>365</v>
      </c>
      <c r="BG46" s="2">
        <v>3</v>
      </c>
      <c r="BH46" s="2">
        <v>17</v>
      </c>
    </row>
    <row r="47" spans="1:60" x14ac:dyDescent="0.2">
      <c r="A47">
        <v>47</v>
      </c>
      <c r="G47" s="32" t="s">
        <v>184</v>
      </c>
      <c r="H47">
        <v>0</v>
      </c>
      <c r="I47">
        <v>0</v>
      </c>
      <c r="J47">
        <v>0</v>
      </c>
      <c r="K47">
        <v>0</v>
      </c>
      <c r="L47">
        <v>0</v>
      </c>
      <c r="M47">
        <v>0</v>
      </c>
      <c r="N47">
        <v>0</v>
      </c>
      <c r="O47">
        <v>0</v>
      </c>
      <c r="P47">
        <v>0</v>
      </c>
      <c r="Q47">
        <v>0</v>
      </c>
      <c r="R47">
        <v>0</v>
      </c>
      <c r="S47">
        <v>0</v>
      </c>
      <c r="T47">
        <v>0</v>
      </c>
      <c r="U47">
        <v>0</v>
      </c>
      <c r="V47">
        <v>0</v>
      </c>
      <c r="W47">
        <v>0</v>
      </c>
      <c r="X47" s="5">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t="s">
        <v>366</v>
      </c>
      <c r="BG47">
        <v>3</v>
      </c>
      <c r="BH47">
        <v>17</v>
      </c>
    </row>
    <row r="48" spans="1:60" x14ac:dyDescent="0.2">
      <c r="A48">
        <v>48</v>
      </c>
      <c r="G48" s="32" t="s">
        <v>186</v>
      </c>
      <c r="H48">
        <v>0</v>
      </c>
      <c r="I48">
        <v>0</v>
      </c>
      <c r="J48">
        <v>0</v>
      </c>
      <c r="K48">
        <v>0</v>
      </c>
      <c r="L48">
        <v>0</v>
      </c>
      <c r="M48">
        <v>0</v>
      </c>
      <c r="N48">
        <v>0</v>
      </c>
      <c r="O48">
        <v>0</v>
      </c>
      <c r="P48">
        <v>0</v>
      </c>
      <c r="Q48">
        <v>0</v>
      </c>
      <c r="R48">
        <v>0</v>
      </c>
      <c r="S48">
        <v>0</v>
      </c>
      <c r="T48">
        <v>0</v>
      </c>
      <c r="U48">
        <v>0</v>
      </c>
      <c r="V48">
        <v>0</v>
      </c>
      <c r="W48">
        <v>0</v>
      </c>
      <c r="X48" s="5">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t="s">
        <v>367</v>
      </c>
      <c r="BG48">
        <v>3</v>
      </c>
      <c r="BH48">
        <v>17</v>
      </c>
    </row>
    <row r="49" spans="1:60" s="2" customFormat="1" x14ac:dyDescent="0.2">
      <c r="A49">
        <v>49</v>
      </c>
      <c r="B49"/>
      <c r="C49"/>
      <c r="D49"/>
      <c r="E49"/>
      <c r="F49"/>
      <c r="G49" s="32" t="s">
        <v>61</v>
      </c>
      <c r="H49">
        <v>0</v>
      </c>
      <c r="I49">
        <v>0</v>
      </c>
      <c r="J49">
        <v>0</v>
      </c>
      <c r="K49">
        <v>0</v>
      </c>
      <c r="L49">
        <v>0</v>
      </c>
      <c r="M49">
        <v>0</v>
      </c>
      <c r="N49">
        <v>0</v>
      </c>
      <c r="O49">
        <v>0</v>
      </c>
      <c r="P49">
        <v>0</v>
      </c>
      <c r="Q49">
        <v>0</v>
      </c>
      <c r="R49">
        <v>0</v>
      </c>
      <c r="S49">
        <v>0</v>
      </c>
      <c r="T49">
        <v>0</v>
      </c>
      <c r="U49">
        <v>0</v>
      </c>
      <c r="V49">
        <v>0</v>
      </c>
      <c r="W49">
        <v>0</v>
      </c>
      <c r="X49" s="6">
        <v>0</v>
      </c>
      <c r="Y49">
        <v>0</v>
      </c>
      <c r="Z49">
        <v>0</v>
      </c>
      <c r="AA49">
        <v>0</v>
      </c>
      <c r="AB49">
        <v>0</v>
      </c>
      <c r="AC49">
        <v>0</v>
      </c>
      <c r="AD49">
        <v>0</v>
      </c>
      <c r="AE49">
        <v>0</v>
      </c>
      <c r="AF49">
        <v>0</v>
      </c>
      <c r="AG49">
        <v>0</v>
      </c>
      <c r="AH49">
        <v>0</v>
      </c>
      <c r="AI49" s="2">
        <v>0</v>
      </c>
      <c r="AJ49" s="2">
        <v>0</v>
      </c>
      <c r="AK49" s="2">
        <v>0</v>
      </c>
      <c r="AL49" s="2">
        <v>0</v>
      </c>
      <c r="AM49" s="2">
        <v>0</v>
      </c>
      <c r="AN49" s="2">
        <v>0</v>
      </c>
      <c r="AO49" s="2">
        <v>0</v>
      </c>
      <c r="AP49" s="2">
        <v>0</v>
      </c>
      <c r="AQ49" s="2">
        <v>0</v>
      </c>
      <c r="AR49" s="2">
        <v>0</v>
      </c>
      <c r="AS49" s="2">
        <v>0</v>
      </c>
      <c r="AT49" s="2">
        <v>0</v>
      </c>
      <c r="AU49" s="2">
        <v>0</v>
      </c>
      <c r="AV49" s="2">
        <v>0</v>
      </c>
      <c r="AW49" s="2">
        <v>0</v>
      </c>
      <c r="AX49" s="2">
        <v>0</v>
      </c>
      <c r="AY49" s="2">
        <v>0</v>
      </c>
      <c r="AZ49" s="2">
        <v>0</v>
      </c>
      <c r="BA49" s="2">
        <v>0</v>
      </c>
      <c r="BB49" s="2">
        <v>0</v>
      </c>
      <c r="BC49" s="2">
        <v>0</v>
      </c>
      <c r="BD49" s="2">
        <v>0</v>
      </c>
      <c r="BE49" s="2">
        <v>0</v>
      </c>
      <c r="BF49" s="2" t="s">
        <v>268</v>
      </c>
      <c r="BG49" s="2">
        <v>3</v>
      </c>
      <c r="BH49" s="2">
        <v>17</v>
      </c>
    </row>
    <row r="50" spans="1:60" x14ac:dyDescent="0.2">
      <c r="A50">
        <v>50</v>
      </c>
      <c r="G50" s="32" t="s">
        <v>63</v>
      </c>
      <c r="H50">
        <v>0</v>
      </c>
      <c r="I50">
        <v>0</v>
      </c>
      <c r="J50">
        <v>0</v>
      </c>
      <c r="K50">
        <v>0</v>
      </c>
      <c r="L50">
        <v>0</v>
      </c>
      <c r="M50">
        <v>0</v>
      </c>
      <c r="N50">
        <v>0</v>
      </c>
      <c r="O50">
        <v>0</v>
      </c>
      <c r="P50">
        <v>0</v>
      </c>
      <c r="Q50">
        <v>0</v>
      </c>
      <c r="R50">
        <v>0</v>
      </c>
      <c r="S50">
        <v>0</v>
      </c>
      <c r="T50">
        <v>0</v>
      </c>
      <c r="U50">
        <v>0</v>
      </c>
      <c r="V50">
        <v>0</v>
      </c>
      <c r="W50">
        <v>0</v>
      </c>
      <c r="X50" s="5">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t="s">
        <v>368</v>
      </c>
      <c r="BG50">
        <v>3</v>
      </c>
      <c r="BH50">
        <v>17</v>
      </c>
    </row>
    <row r="51" spans="1:60" x14ac:dyDescent="0.2">
      <c r="A51">
        <v>51</v>
      </c>
      <c r="G51" s="32" t="s">
        <v>188</v>
      </c>
      <c r="H51">
        <v>0</v>
      </c>
      <c r="I51">
        <v>0</v>
      </c>
      <c r="J51">
        <v>0</v>
      </c>
      <c r="K51">
        <v>0</v>
      </c>
      <c r="L51">
        <v>0</v>
      </c>
      <c r="M51">
        <v>0</v>
      </c>
      <c r="N51">
        <v>0</v>
      </c>
      <c r="O51">
        <v>0</v>
      </c>
      <c r="P51">
        <v>0</v>
      </c>
      <c r="Q51">
        <v>0</v>
      </c>
      <c r="R51">
        <v>0</v>
      </c>
      <c r="S51">
        <v>0</v>
      </c>
      <c r="T51">
        <v>0</v>
      </c>
      <c r="U51">
        <v>0</v>
      </c>
      <c r="V51">
        <v>0</v>
      </c>
      <c r="W51">
        <v>0</v>
      </c>
      <c r="X51" s="5">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t="s">
        <v>369</v>
      </c>
      <c r="BG51">
        <v>3</v>
      </c>
      <c r="BH51">
        <v>17</v>
      </c>
    </row>
    <row r="52" spans="1:60" s="2" customFormat="1" x14ac:dyDescent="0.2">
      <c r="A52">
        <v>52</v>
      </c>
      <c r="B52"/>
      <c r="C52"/>
      <c r="D52"/>
      <c r="E52"/>
      <c r="F52"/>
      <c r="G52" s="32" t="s">
        <v>65</v>
      </c>
      <c r="H52">
        <v>0</v>
      </c>
      <c r="I52">
        <v>0</v>
      </c>
      <c r="J52">
        <v>0</v>
      </c>
      <c r="K52">
        <v>0</v>
      </c>
      <c r="L52">
        <v>0</v>
      </c>
      <c r="M52">
        <v>0</v>
      </c>
      <c r="N52">
        <v>0</v>
      </c>
      <c r="O52">
        <v>0</v>
      </c>
      <c r="P52">
        <v>0</v>
      </c>
      <c r="Q52">
        <v>0</v>
      </c>
      <c r="R52">
        <v>0</v>
      </c>
      <c r="S52">
        <v>0</v>
      </c>
      <c r="T52">
        <v>0</v>
      </c>
      <c r="U52">
        <v>0</v>
      </c>
      <c r="V52">
        <v>0</v>
      </c>
      <c r="W52">
        <v>0</v>
      </c>
      <c r="X52" s="6">
        <v>0</v>
      </c>
      <c r="Y52">
        <v>0</v>
      </c>
      <c r="Z52">
        <v>0</v>
      </c>
      <c r="AA52">
        <v>0</v>
      </c>
      <c r="AB52">
        <v>0</v>
      </c>
      <c r="AC52">
        <v>0</v>
      </c>
      <c r="AD52">
        <v>0</v>
      </c>
      <c r="AE52">
        <v>0</v>
      </c>
      <c r="AF52">
        <v>0</v>
      </c>
      <c r="AG52">
        <v>0</v>
      </c>
      <c r="AH52">
        <v>0</v>
      </c>
      <c r="AI52" s="2">
        <v>0</v>
      </c>
      <c r="AJ52" s="2">
        <v>0</v>
      </c>
      <c r="AK52" s="2">
        <v>0</v>
      </c>
      <c r="AL52" s="2">
        <v>0</v>
      </c>
      <c r="AM52" s="2">
        <v>0</v>
      </c>
      <c r="AN52" s="2">
        <v>0</v>
      </c>
      <c r="AO52" s="2">
        <v>0</v>
      </c>
      <c r="AP52" s="2">
        <v>0</v>
      </c>
      <c r="AQ52" s="2">
        <v>0</v>
      </c>
      <c r="AR52" s="2">
        <v>0</v>
      </c>
      <c r="AS52" s="2">
        <v>0</v>
      </c>
      <c r="AT52" s="2">
        <v>0</v>
      </c>
      <c r="AU52" s="2">
        <v>0</v>
      </c>
      <c r="AV52" s="2">
        <v>0</v>
      </c>
      <c r="AW52" s="2">
        <v>0</v>
      </c>
      <c r="AX52" s="2">
        <v>0</v>
      </c>
      <c r="AY52" s="2">
        <v>0</v>
      </c>
      <c r="AZ52" s="2">
        <v>0</v>
      </c>
      <c r="BA52" s="2">
        <v>0</v>
      </c>
      <c r="BB52" s="2">
        <v>0</v>
      </c>
      <c r="BC52" s="2">
        <v>0</v>
      </c>
      <c r="BD52" s="2">
        <v>0</v>
      </c>
      <c r="BE52" s="2">
        <v>0</v>
      </c>
      <c r="BF52" s="2" t="s">
        <v>368</v>
      </c>
      <c r="BG52" s="2">
        <v>3</v>
      </c>
      <c r="BH52" s="2">
        <v>17</v>
      </c>
    </row>
    <row r="53" spans="1:60" x14ac:dyDescent="0.2">
      <c r="A53">
        <v>53</v>
      </c>
      <c r="G53" s="32" t="s">
        <v>452</v>
      </c>
      <c r="H53">
        <v>0</v>
      </c>
      <c r="I53">
        <v>0</v>
      </c>
      <c r="J53">
        <v>0</v>
      </c>
      <c r="K53">
        <v>0</v>
      </c>
      <c r="L53">
        <v>0</v>
      </c>
      <c r="M53">
        <v>0</v>
      </c>
      <c r="N53">
        <v>0</v>
      </c>
      <c r="O53">
        <v>0</v>
      </c>
      <c r="P53">
        <v>0</v>
      </c>
      <c r="Q53">
        <v>0</v>
      </c>
      <c r="R53">
        <v>0</v>
      </c>
      <c r="S53">
        <v>0</v>
      </c>
      <c r="T53">
        <v>0</v>
      </c>
      <c r="U53">
        <v>0</v>
      </c>
      <c r="V53">
        <v>0</v>
      </c>
      <c r="W53">
        <v>0</v>
      </c>
      <c r="X53" s="5">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t="s">
        <v>453</v>
      </c>
      <c r="BG53">
        <v>3</v>
      </c>
      <c r="BH53">
        <v>17</v>
      </c>
    </row>
    <row r="54" spans="1:60" x14ac:dyDescent="0.2">
      <c r="A54">
        <v>54</v>
      </c>
      <c r="G54" s="32" t="s">
        <v>66</v>
      </c>
      <c r="H54">
        <v>0</v>
      </c>
      <c r="I54">
        <v>0</v>
      </c>
      <c r="J54">
        <v>0</v>
      </c>
      <c r="K54">
        <v>0</v>
      </c>
      <c r="L54">
        <v>0</v>
      </c>
      <c r="M54">
        <v>0</v>
      </c>
      <c r="N54">
        <v>0</v>
      </c>
      <c r="O54">
        <v>0</v>
      </c>
      <c r="P54">
        <v>0</v>
      </c>
      <c r="Q54">
        <v>0</v>
      </c>
      <c r="R54">
        <v>0</v>
      </c>
      <c r="S54">
        <v>0</v>
      </c>
      <c r="T54">
        <v>0</v>
      </c>
      <c r="U54">
        <v>0</v>
      </c>
      <c r="V54">
        <v>0</v>
      </c>
      <c r="W54">
        <v>0</v>
      </c>
      <c r="X54" s="5">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t="s">
        <v>370</v>
      </c>
      <c r="BG54">
        <v>3</v>
      </c>
      <c r="BH54">
        <v>17</v>
      </c>
    </row>
    <row r="55" spans="1:60" x14ac:dyDescent="0.2">
      <c r="A55">
        <v>55</v>
      </c>
      <c r="G55" s="32" t="s">
        <v>68</v>
      </c>
      <c r="H55">
        <v>0</v>
      </c>
      <c r="I55">
        <v>0</v>
      </c>
      <c r="J55">
        <v>0</v>
      </c>
      <c r="K55">
        <v>0</v>
      </c>
      <c r="L55">
        <v>0</v>
      </c>
      <c r="M55">
        <v>0</v>
      </c>
      <c r="N55">
        <v>0</v>
      </c>
      <c r="O55">
        <v>0</v>
      </c>
      <c r="P55">
        <v>0</v>
      </c>
      <c r="Q55">
        <v>0</v>
      </c>
      <c r="R55">
        <v>0</v>
      </c>
      <c r="S55">
        <v>0</v>
      </c>
      <c r="T55">
        <v>0</v>
      </c>
      <c r="U55">
        <v>0</v>
      </c>
      <c r="V55">
        <v>0</v>
      </c>
      <c r="W55">
        <v>0</v>
      </c>
      <c r="X55" s="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t="s">
        <v>371</v>
      </c>
      <c r="BG55">
        <v>3</v>
      </c>
      <c r="BH55">
        <v>17</v>
      </c>
    </row>
    <row r="56" spans="1:60" x14ac:dyDescent="0.2">
      <c r="A56">
        <v>56</v>
      </c>
      <c r="G56" s="32" t="s">
        <v>70</v>
      </c>
      <c r="H56">
        <v>0</v>
      </c>
      <c r="I56">
        <v>0</v>
      </c>
      <c r="J56">
        <v>0</v>
      </c>
      <c r="K56">
        <v>0</v>
      </c>
      <c r="L56">
        <v>0</v>
      </c>
      <c r="M56">
        <v>0</v>
      </c>
      <c r="N56">
        <v>0</v>
      </c>
      <c r="O56">
        <v>0</v>
      </c>
      <c r="P56">
        <v>0</v>
      </c>
      <c r="Q56">
        <v>0</v>
      </c>
      <c r="R56">
        <v>0</v>
      </c>
      <c r="S56">
        <v>0</v>
      </c>
      <c r="T56">
        <v>0</v>
      </c>
      <c r="U56">
        <v>0</v>
      </c>
      <c r="V56">
        <v>0</v>
      </c>
      <c r="W56">
        <v>0</v>
      </c>
      <c r="X56" s="5">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t="s">
        <v>273</v>
      </c>
      <c r="BG56">
        <v>3</v>
      </c>
      <c r="BH56">
        <v>17</v>
      </c>
    </row>
    <row r="57" spans="1:60" x14ac:dyDescent="0.2">
      <c r="A57">
        <v>57</v>
      </c>
      <c r="G57" s="32" t="s">
        <v>72</v>
      </c>
      <c r="H57">
        <v>0</v>
      </c>
      <c r="I57">
        <v>0</v>
      </c>
      <c r="J57">
        <v>6</v>
      </c>
      <c r="K57">
        <v>0</v>
      </c>
      <c r="L57">
        <v>6</v>
      </c>
      <c r="M57">
        <v>65</v>
      </c>
      <c r="N57">
        <v>24</v>
      </c>
      <c r="O57">
        <v>0</v>
      </c>
      <c r="P57">
        <v>51</v>
      </c>
      <c r="Q57">
        <v>64</v>
      </c>
      <c r="R57">
        <v>25</v>
      </c>
      <c r="S57">
        <v>0</v>
      </c>
      <c r="T57">
        <v>34</v>
      </c>
      <c r="U57">
        <v>24</v>
      </c>
      <c r="V57">
        <v>1958</v>
      </c>
      <c r="W57">
        <v>1724</v>
      </c>
      <c r="X57" s="5">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t="s">
        <v>274</v>
      </c>
      <c r="BG57">
        <v>3</v>
      </c>
      <c r="BH57">
        <v>17</v>
      </c>
    </row>
    <row r="58" spans="1:60" x14ac:dyDescent="0.2">
      <c r="A58">
        <v>58</v>
      </c>
      <c r="G58" s="32" t="s">
        <v>74</v>
      </c>
      <c r="H58">
        <v>0</v>
      </c>
      <c r="I58">
        <v>0</v>
      </c>
      <c r="J58">
        <v>0</v>
      </c>
      <c r="K58">
        <v>0</v>
      </c>
      <c r="L58">
        <v>0</v>
      </c>
      <c r="M58">
        <v>0</v>
      </c>
      <c r="N58">
        <v>0</v>
      </c>
      <c r="O58">
        <v>0</v>
      </c>
      <c r="P58">
        <v>0</v>
      </c>
      <c r="Q58">
        <v>0</v>
      </c>
      <c r="R58">
        <v>0</v>
      </c>
      <c r="S58">
        <v>0</v>
      </c>
      <c r="T58">
        <v>0</v>
      </c>
      <c r="U58">
        <v>0</v>
      </c>
      <c r="V58">
        <v>0</v>
      </c>
      <c r="W58">
        <v>0</v>
      </c>
      <c r="X58" s="5">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t="s">
        <v>275</v>
      </c>
      <c r="BG58">
        <v>3</v>
      </c>
      <c r="BH58">
        <v>17</v>
      </c>
    </row>
    <row r="59" spans="1:60" s="2" customFormat="1" x14ac:dyDescent="0.2">
      <c r="A59">
        <v>59</v>
      </c>
      <c r="B59"/>
      <c r="C59"/>
      <c r="D59"/>
      <c r="E59"/>
      <c r="F59"/>
      <c r="G59" s="32" t="s">
        <v>76</v>
      </c>
      <c r="H59">
        <v>0</v>
      </c>
      <c r="I59">
        <v>0</v>
      </c>
      <c r="J59">
        <v>43</v>
      </c>
      <c r="K59">
        <v>0</v>
      </c>
      <c r="L59">
        <v>40</v>
      </c>
      <c r="M59">
        <v>1253</v>
      </c>
      <c r="N59">
        <v>331</v>
      </c>
      <c r="O59">
        <v>1253</v>
      </c>
      <c r="P59">
        <v>0</v>
      </c>
      <c r="Q59">
        <v>1258</v>
      </c>
      <c r="R59">
        <v>0</v>
      </c>
      <c r="S59">
        <v>0</v>
      </c>
      <c r="T59">
        <v>0</v>
      </c>
      <c r="U59">
        <v>0</v>
      </c>
      <c r="V59">
        <v>11645</v>
      </c>
      <c r="W59">
        <v>0</v>
      </c>
      <c r="X59" s="6">
        <v>0</v>
      </c>
      <c r="Y59">
        <v>0</v>
      </c>
      <c r="Z59">
        <v>0</v>
      </c>
      <c r="AA59">
        <v>0</v>
      </c>
      <c r="AB59">
        <v>0</v>
      </c>
      <c r="AC59">
        <v>0</v>
      </c>
      <c r="AD59">
        <v>0</v>
      </c>
      <c r="AE59">
        <v>0</v>
      </c>
      <c r="AF59">
        <v>0</v>
      </c>
      <c r="AG59">
        <v>0</v>
      </c>
      <c r="AH59">
        <v>0</v>
      </c>
      <c r="AI59" s="2">
        <v>0</v>
      </c>
      <c r="AJ59" s="2">
        <v>0</v>
      </c>
      <c r="AK59" s="2">
        <v>0</v>
      </c>
      <c r="AL59" s="2">
        <v>0</v>
      </c>
      <c r="AM59" s="2">
        <v>0</v>
      </c>
      <c r="AN59" s="2">
        <v>0</v>
      </c>
      <c r="AO59" s="2">
        <v>0</v>
      </c>
      <c r="AP59" s="2">
        <v>0</v>
      </c>
      <c r="AQ59" s="2">
        <v>0</v>
      </c>
      <c r="AR59" s="2">
        <v>0</v>
      </c>
      <c r="AS59" s="2">
        <v>0</v>
      </c>
      <c r="AT59" s="2">
        <v>0</v>
      </c>
      <c r="AU59" s="2">
        <v>0</v>
      </c>
      <c r="AV59" s="2">
        <v>0</v>
      </c>
      <c r="AW59" s="2">
        <v>0</v>
      </c>
      <c r="AX59" s="2">
        <v>0</v>
      </c>
      <c r="AY59" s="2">
        <v>0</v>
      </c>
      <c r="AZ59" s="2">
        <v>0</v>
      </c>
      <c r="BA59" s="2">
        <v>0</v>
      </c>
      <c r="BB59" s="2">
        <v>0</v>
      </c>
      <c r="BC59" s="2">
        <v>0</v>
      </c>
      <c r="BD59" s="2">
        <v>0</v>
      </c>
      <c r="BE59" s="2">
        <v>0</v>
      </c>
      <c r="BF59" s="2" t="s">
        <v>372</v>
      </c>
      <c r="BG59" s="2">
        <v>3</v>
      </c>
      <c r="BH59" s="2">
        <v>17</v>
      </c>
    </row>
    <row r="60" spans="1:60" x14ac:dyDescent="0.2">
      <c r="A60">
        <v>60</v>
      </c>
      <c r="G60" s="32" t="s">
        <v>190</v>
      </c>
      <c r="H60">
        <v>0</v>
      </c>
      <c r="I60">
        <v>0</v>
      </c>
      <c r="J60">
        <v>6</v>
      </c>
      <c r="K60">
        <v>0</v>
      </c>
      <c r="L60">
        <v>6</v>
      </c>
      <c r="M60">
        <v>16</v>
      </c>
      <c r="N60">
        <v>5</v>
      </c>
      <c r="O60">
        <v>16</v>
      </c>
      <c r="P60">
        <v>0</v>
      </c>
      <c r="Q60">
        <v>178</v>
      </c>
      <c r="R60">
        <v>0</v>
      </c>
      <c r="S60">
        <v>0</v>
      </c>
      <c r="T60">
        <v>0</v>
      </c>
      <c r="U60">
        <v>0</v>
      </c>
      <c r="V60">
        <v>1692</v>
      </c>
      <c r="W60">
        <v>0</v>
      </c>
      <c r="X60" s="5">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t="s">
        <v>373</v>
      </c>
      <c r="BG60">
        <v>3</v>
      </c>
      <c r="BH60">
        <v>17</v>
      </c>
    </row>
    <row r="61" spans="1:60" s="2" customFormat="1" x14ac:dyDescent="0.2">
      <c r="A61">
        <v>61</v>
      </c>
      <c r="B61"/>
      <c r="C61"/>
      <c r="D61"/>
      <c r="E61"/>
      <c r="F61"/>
      <c r="G61" s="32" t="s">
        <v>192</v>
      </c>
      <c r="H61">
        <v>0</v>
      </c>
      <c r="I61">
        <v>0</v>
      </c>
      <c r="J61">
        <v>12</v>
      </c>
      <c r="K61">
        <v>0</v>
      </c>
      <c r="L61">
        <v>10</v>
      </c>
      <c r="M61">
        <v>517</v>
      </c>
      <c r="N61">
        <v>167</v>
      </c>
      <c r="O61">
        <v>517</v>
      </c>
      <c r="P61">
        <v>0</v>
      </c>
      <c r="Q61">
        <v>346</v>
      </c>
      <c r="R61">
        <v>0</v>
      </c>
      <c r="S61">
        <v>0</v>
      </c>
      <c r="T61">
        <v>0</v>
      </c>
      <c r="U61">
        <v>0</v>
      </c>
      <c r="V61">
        <v>2520</v>
      </c>
      <c r="W61">
        <v>0</v>
      </c>
      <c r="X61" s="6">
        <v>0</v>
      </c>
      <c r="Y61">
        <v>0</v>
      </c>
      <c r="Z61">
        <v>0</v>
      </c>
      <c r="AA61">
        <v>0</v>
      </c>
      <c r="AB61">
        <v>0</v>
      </c>
      <c r="AC61">
        <v>0</v>
      </c>
      <c r="AD61">
        <v>0</v>
      </c>
      <c r="AE61">
        <v>0</v>
      </c>
      <c r="AF61">
        <v>0</v>
      </c>
      <c r="AG61">
        <v>0</v>
      </c>
      <c r="AH61">
        <v>0</v>
      </c>
      <c r="AI61" s="2">
        <v>0</v>
      </c>
      <c r="AJ61" s="2">
        <v>0</v>
      </c>
      <c r="AK61" s="2">
        <v>0</v>
      </c>
      <c r="AL61" s="2">
        <v>0</v>
      </c>
      <c r="AM61" s="2">
        <v>0</v>
      </c>
      <c r="AN61" s="2">
        <v>0</v>
      </c>
      <c r="AO61" s="2">
        <v>0</v>
      </c>
      <c r="AP61" s="2">
        <v>0</v>
      </c>
      <c r="AQ61" s="2">
        <v>0</v>
      </c>
      <c r="AR61" s="2">
        <v>0</v>
      </c>
      <c r="AS61" s="2">
        <v>0</v>
      </c>
      <c r="AT61" s="2">
        <v>0</v>
      </c>
      <c r="AU61" s="2">
        <v>0</v>
      </c>
      <c r="AV61" s="2">
        <v>0</v>
      </c>
      <c r="AW61" s="2">
        <v>0</v>
      </c>
      <c r="AX61" s="2">
        <v>0</v>
      </c>
      <c r="AY61" s="2">
        <v>0</v>
      </c>
      <c r="AZ61" s="2">
        <v>0</v>
      </c>
      <c r="BA61" s="2">
        <v>0</v>
      </c>
      <c r="BB61" s="2">
        <v>0</v>
      </c>
      <c r="BC61" s="2">
        <v>0</v>
      </c>
      <c r="BD61" s="2">
        <v>0</v>
      </c>
      <c r="BE61" s="2">
        <v>0</v>
      </c>
      <c r="BF61" s="2" t="s">
        <v>277</v>
      </c>
      <c r="BG61" s="2">
        <v>3</v>
      </c>
      <c r="BH61" s="2">
        <v>17</v>
      </c>
    </row>
    <row r="62" spans="1:60" x14ac:dyDescent="0.2">
      <c r="A62">
        <v>62</v>
      </c>
      <c r="G62" s="32" t="s">
        <v>78</v>
      </c>
      <c r="H62">
        <v>0</v>
      </c>
      <c r="I62">
        <v>0</v>
      </c>
      <c r="J62">
        <v>0</v>
      </c>
      <c r="K62">
        <v>0</v>
      </c>
      <c r="L62">
        <v>0</v>
      </c>
      <c r="M62">
        <v>0</v>
      </c>
      <c r="N62">
        <v>0</v>
      </c>
      <c r="O62">
        <v>0</v>
      </c>
      <c r="P62">
        <v>0</v>
      </c>
      <c r="Q62">
        <v>0</v>
      </c>
      <c r="R62">
        <v>0</v>
      </c>
      <c r="S62">
        <v>0</v>
      </c>
      <c r="T62">
        <v>0</v>
      </c>
      <c r="U62">
        <v>0</v>
      </c>
      <c r="V62">
        <v>0</v>
      </c>
      <c r="W62">
        <v>0</v>
      </c>
      <c r="X62" s="5">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t="s">
        <v>278</v>
      </c>
      <c r="BG62">
        <v>3</v>
      </c>
      <c r="BH62">
        <v>17</v>
      </c>
    </row>
    <row r="63" spans="1:60" s="2" customFormat="1" x14ac:dyDescent="0.2">
      <c r="A63">
        <v>63</v>
      </c>
      <c r="B63"/>
      <c r="C63"/>
      <c r="D63"/>
      <c r="E63"/>
      <c r="F63"/>
      <c r="G63" s="32" t="s">
        <v>80</v>
      </c>
      <c r="H63">
        <v>0</v>
      </c>
      <c r="I63">
        <v>0</v>
      </c>
      <c r="J63">
        <v>17</v>
      </c>
      <c r="K63">
        <v>0</v>
      </c>
      <c r="L63">
        <v>17</v>
      </c>
      <c r="M63">
        <v>158</v>
      </c>
      <c r="N63">
        <v>42</v>
      </c>
      <c r="O63">
        <v>3</v>
      </c>
      <c r="P63">
        <v>63</v>
      </c>
      <c r="Q63">
        <v>150</v>
      </c>
      <c r="R63">
        <v>60</v>
      </c>
      <c r="S63">
        <v>0</v>
      </c>
      <c r="T63">
        <v>0</v>
      </c>
      <c r="U63">
        <v>0</v>
      </c>
      <c r="V63">
        <v>5960</v>
      </c>
      <c r="W63">
        <v>2286</v>
      </c>
      <c r="X63" s="6">
        <v>0</v>
      </c>
      <c r="Y63">
        <v>0</v>
      </c>
      <c r="Z63">
        <v>0</v>
      </c>
      <c r="AA63">
        <v>0</v>
      </c>
      <c r="AB63">
        <v>0</v>
      </c>
      <c r="AC63">
        <v>0</v>
      </c>
      <c r="AD63">
        <v>0</v>
      </c>
      <c r="AE63">
        <v>0</v>
      </c>
      <c r="AF63">
        <v>0</v>
      </c>
      <c r="AG63">
        <v>0</v>
      </c>
      <c r="AH63">
        <v>0</v>
      </c>
      <c r="AI63" s="2">
        <v>0</v>
      </c>
      <c r="AJ63" s="2">
        <v>0</v>
      </c>
      <c r="AK63" s="2">
        <v>0</v>
      </c>
      <c r="AL63" s="2">
        <v>0</v>
      </c>
      <c r="AM63" s="2">
        <v>0</v>
      </c>
      <c r="AN63" s="2">
        <v>0</v>
      </c>
      <c r="AO63" s="2">
        <v>0</v>
      </c>
      <c r="AP63" s="2">
        <v>0</v>
      </c>
      <c r="AQ63" s="2">
        <v>0</v>
      </c>
      <c r="AR63" s="2">
        <v>0</v>
      </c>
      <c r="AS63" s="2">
        <v>0</v>
      </c>
      <c r="AT63" s="2">
        <v>0</v>
      </c>
      <c r="AU63" s="2">
        <v>0</v>
      </c>
      <c r="AV63" s="2">
        <v>0</v>
      </c>
      <c r="AW63" s="2">
        <v>0</v>
      </c>
      <c r="AX63" s="2">
        <v>0</v>
      </c>
      <c r="AY63" s="2">
        <v>0</v>
      </c>
      <c r="AZ63" s="2">
        <v>0</v>
      </c>
      <c r="BA63" s="2">
        <v>0</v>
      </c>
      <c r="BB63" s="2">
        <v>0</v>
      </c>
      <c r="BC63" s="2">
        <v>0</v>
      </c>
      <c r="BD63" s="2">
        <v>0</v>
      </c>
      <c r="BE63" s="2">
        <v>0</v>
      </c>
      <c r="BF63" s="2" t="s">
        <v>374</v>
      </c>
      <c r="BG63" s="2">
        <v>3</v>
      </c>
      <c r="BH63" s="2">
        <v>17</v>
      </c>
    </row>
    <row r="64" spans="1:60" x14ac:dyDescent="0.2">
      <c r="A64">
        <v>64</v>
      </c>
      <c r="G64" s="32" t="s">
        <v>194</v>
      </c>
      <c r="H64">
        <v>0</v>
      </c>
      <c r="I64">
        <v>0</v>
      </c>
      <c r="J64">
        <v>0</v>
      </c>
      <c r="K64">
        <v>0</v>
      </c>
      <c r="L64">
        <v>0</v>
      </c>
      <c r="M64">
        <v>0</v>
      </c>
      <c r="N64">
        <v>0</v>
      </c>
      <c r="O64">
        <v>0</v>
      </c>
      <c r="P64">
        <v>0</v>
      </c>
      <c r="Q64">
        <v>0</v>
      </c>
      <c r="R64">
        <v>0</v>
      </c>
      <c r="S64">
        <v>0</v>
      </c>
      <c r="T64">
        <v>0</v>
      </c>
      <c r="U64">
        <v>0</v>
      </c>
      <c r="V64">
        <v>0</v>
      </c>
      <c r="W64">
        <v>0</v>
      </c>
      <c r="X64" s="5">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t="s">
        <v>375</v>
      </c>
      <c r="BG64">
        <v>3</v>
      </c>
      <c r="BH64">
        <v>17</v>
      </c>
    </row>
    <row r="65" spans="1:60" s="2" customFormat="1" x14ac:dyDescent="0.2">
      <c r="A65">
        <v>65</v>
      </c>
      <c r="B65"/>
      <c r="C65"/>
      <c r="D65"/>
      <c r="E65"/>
      <c r="F65"/>
      <c r="G65" s="32" t="s">
        <v>196</v>
      </c>
      <c r="H65">
        <v>0</v>
      </c>
      <c r="I65">
        <v>0</v>
      </c>
      <c r="J65">
        <v>0</v>
      </c>
      <c r="K65">
        <v>0</v>
      </c>
      <c r="L65">
        <v>0</v>
      </c>
      <c r="M65">
        <v>0</v>
      </c>
      <c r="N65">
        <v>0</v>
      </c>
      <c r="O65">
        <v>0</v>
      </c>
      <c r="P65">
        <v>0</v>
      </c>
      <c r="Q65">
        <v>0</v>
      </c>
      <c r="R65">
        <v>0</v>
      </c>
      <c r="S65">
        <v>0</v>
      </c>
      <c r="T65">
        <v>0</v>
      </c>
      <c r="U65">
        <v>0</v>
      </c>
      <c r="V65">
        <v>0</v>
      </c>
      <c r="W65">
        <v>0</v>
      </c>
      <c r="X65" s="6">
        <v>0</v>
      </c>
      <c r="Y65">
        <v>0</v>
      </c>
      <c r="Z65">
        <v>0</v>
      </c>
      <c r="AA65">
        <v>0</v>
      </c>
      <c r="AB65">
        <v>0</v>
      </c>
      <c r="AC65">
        <v>0</v>
      </c>
      <c r="AD65">
        <v>0</v>
      </c>
      <c r="AE65">
        <v>0</v>
      </c>
      <c r="AF65">
        <v>0</v>
      </c>
      <c r="AG65">
        <v>0</v>
      </c>
      <c r="AH65">
        <v>0</v>
      </c>
      <c r="AI65" s="2">
        <v>0</v>
      </c>
      <c r="AJ65" s="2">
        <v>0</v>
      </c>
      <c r="AK65" s="2">
        <v>0</v>
      </c>
      <c r="AL65" s="2">
        <v>0</v>
      </c>
      <c r="AM65" s="2">
        <v>0</v>
      </c>
      <c r="AN65" s="2">
        <v>0</v>
      </c>
      <c r="AO65" s="2">
        <v>0</v>
      </c>
      <c r="AP65" s="2">
        <v>0</v>
      </c>
      <c r="AQ65" s="2">
        <v>0</v>
      </c>
      <c r="AR65" s="2">
        <v>0</v>
      </c>
      <c r="AS65" s="2">
        <v>0</v>
      </c>
      <c r="AT65" s="2">
        <v>0</v>
      </c>
      <c r="AU65" s="2">
        <v>0</v>
      </c>
      <c r="AV65" s="2">
        <v>0</v>
      </c>
      <c r="AW65" s="2">
        <v>0</v>
      </c>
      <c r="AX65" s="2">
        <v>0</v>
      </c>
      <c r="AY65" s="2">
        <v>0</v>
      </c>
      <c r="AZ65" s="2">
        <v>0</v>
      </c>
      <c r="BA65" s="2">
        <v>0</v>
      </c>
      <c r="BB65" s="2">
        <v>0</v>
      </c>
      <c r="BC65" s="2">
        <v>0</v>
      </c>
      <c r="BD65" s="2">
        <v>0</v>
      </c>
      <c r="BE65" s="2">
        <v>0</v>
      </c>
      <c r="BF65" s="2" t="s">
        <v>281</v>
      </c>
      <c r="BG65" s="2">
        <v>3</v>
      </c>
      <c r="BH65" s="2">
        <v>17</v>
      </c>
    </row>
    <row r="66" spans="1:60" x14ac:dyDescent="0.2">
      <c r="A66">
        <v>66</v>
      </c>
      <c r="G66" s="32" t="s">
        <v>198</v>
      </c>
      <c r="H66">
        <v>0</v>
      </c>
      <c r="I66">
        <v>0</v>
      </c>
      <c r="J66">
        <v>0</v>
      </c>
      <c r="K66">
        <v>0</v>
      </c>
      <c r="L66">
        <v>0</v>
      </c>
      <c r="M66">
        <v>0</v>
      </c>
      <c r="N66">
        <v>0</v>
      </c>
      <c r="O66">
        <v>0</v>
      </c>
      <c r="P66">
        <v>0</v>
      </c>
      <c r="Q66">
        <v>0</v>
      </c>
      <c r="R66">
        <v>0</v>
      </c>
      <c r="S66">
        <v>0</v>
      </c>
      <c r="T66">
        <v>0</v>
      </c>
      <c r="U66">
        <v>0</v>
      </c>
      <c r="V66">
        <v>0</v>
      </c>
      <c r="W66">
        <v>0</v>
      </c>
      <c r="X66" s="5">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t="s">
        <v>376</v>
      </c>
      <c r="BG66">
        <v>3</v>
      </c>
      <c r="BH66">
        <v>17</v>
      </c>
    </row>
    <row r="67" spans="1:60" x14ac:dyDescent="0.2">
      <c r="A67">
        <v>67</v>
      </c>
      <c r="G67" s="32" t="s">
        <v>82</v>
      </c>
      <c r="H67">
        <v>0</v>
      </c>
      <c r="I67">
        <v>0</v>
      </c>
      <c r="J67">
        <v>0</v>
      </c>
      <c r="K67">
        <v>0</v>
      </c>
      <c r="L67">
        <v>0</v>
      </c>
      <c r="M67">
        <v>0</v>
      </c>
      <c r="N67">
        <v>0</v>
      </c>
      <c r="O67">
        <v>0</v>
      </c>
      <c r="P67">
        <v>0</v>
      </c>
      <c r="Q67">
        <v>0</v>
      </c>
      <c r="R67">
        <v>0</v>
      </c>
      <c r="S67">
        <v>0</v>
      </c>
      <c r="T67">
        <v>0</v>
      </c>
      <c r="U67">
        <v>0</v>
      </c>
      <c r="V67">
        <v>0</v>
      </c>
      <c r="W67">
        <v>0</v>
      </c>
      <c r="X67" s="5">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t="s">
        <v>282</v>
      </c>
      <c r="BG67">
        <v>3</v>
      </c>
      <c r="BH67">
        <v>17</v>
      </c>
    </row>
    <row r="68" spans="1:60" s="2" customFormat="1" x14ac:dyDescent="0.2">
      <c r="A68">
        <v>68</v>
      </c>
      <c r="B68"/>
      <c r="C68"/>
      <c r="D68"/>
      <c r="E68"/>
      <c r="F68"/>
      <c r="G68" s="32" t="s">
        <v>84</v>
      </c>
      <c r="H68">
        <v>0</v>
      </c>
      <c r="I68">
        <v>0</v>
      </c>
      <c r="J68">
        <v>0</v>
      </c>
      <c r="K68">
        <v>0</v>
      </c>
      <c r="L68">
        <v>0</v>
      </c>
      <c r="M68">
        <v>0</v>
      </c>
      <c r="N68">
        <v>0</v>
      </c>
      <c r="O68">
        <v>0</v>
      </c>
      <c r="P68">
        <v>0</v>
      </c>
      <c r="Q68">
        <v>0</v>
      </c>
      <c r="R68">
        <v>0</v>
      </c>
      <c r="S68">
        <v>0</v>
      </c>
      <c r="T68">
        <v>0</v>
      </c>
      <c r="U68">
        <v>0</v>
      </c>
      <c r="V68">
        <v>0</v>
      </c>
      <c r="W68">
        <v>0</v>
      </c>
      <c r="X68" s="6">
        <v>0</v>
      </c>
      <c r="Y68">
        <v>0</v>
      </c>
      <c r="Z68">
        <v>0</v>
      </c>
      <c r="AA68">
        <v>0</v>
      </c>
      <c r="AB68">
        <v>0</v>
      </c>
      <c r="AC68">
        <v>0</v>
      </c>
      <c r="AD68">
        <v>0</v>
      </c>
      <c r="AE68">
        <v>0</v>
      </c>
      <c r="AF68">
        <v>0</v>
      </c>
      <c r="AG68">
        <v>0</v>
      </c>
      <c r="AH68">
        <v>0</v>
      </c>
      <c r="AI68" s="2">
        <v>0</v>
      </c>
      <c r="AJ68" s="2">
        <v>0</v>
      </c>
      <c r="AK68" s="2">
        <v>0</v>
      </c>
      <c r="AL68" s="2">
        <v>0</v>
      </c>
      <c r="AM68" s="2">
        <v>0</v>
      </c>
      <c r="AN68" s="2">
        <v>0</v>
      </c>
      <c r="AO68" s="2">
        <v>0</v>
      </c>
      <c r="AP68" s="2">
        <v>0</v>
      </c>
      <c r="AQ68" s="2">
        <v>0</v>
      </c>
      <c r="AR68" s="2">
        <v>0</v>
      </c>
      <c r="AS68" s="2">
        <v>0</v>
      </c>
      <c r="AT68" s="2">
        <v>0</v>
      </c>
      <c r="AU68" s="2">
        <v>0</v>
      </c>
      <c r="AV68" s="2">
        <v>0</v>
      </c>
      <c r="AW68" s="2">
        <v>0</v>
      </c>
      <c r="AX68" s="2">
        <v>0</v>
      </c>
      <c r="AY68" s="2">
        <v>0</v>
      </c>
      <c r="AZ68" s="2">
        <v>0</v>
      </c>
      <c r="BA68" s="2">
        <v>0</v>
      </c>
      <c r="BB68" s="2">
        <v>0</v>
      </c>
      <c r="BC68" s="2">
        <v>0</v>
      </c>
      <c r="BD68" s="2">
        <v>0</v>
      </c>
      <c r="BE68" s="2">
        <v>0</v>
      </c>
      <c r="BF68" s="2" t="s">
        <v>283</v>
      </c>
      <c r="BG68" s="2">
        <v>3</v>
      </c>
      <c r="BH68" s="2">
        <v>17</v>
      </c>
    </row>
    <row r="69" spans="1:60" x14ac:dyDescent="0.2">
      <c r="A69">
        <v>69</v>
      </c>
      <c r="G69" s="32" t="s">
        <v>86</v>
      </c>
      <c r="H69">
        <v>0</v>
      </c>
      <c r="I69">
        <v>0</v>
      </c>
      <c r="J69">
        <v>0</v>
      </c>
      <c r="K69">
        <v>0</v>
      </c>
      <c r="L69">
        <v>0</v>
      </c>
      <c r="M69">
        <v>0</v>
      </c>
      <c r="N69">
        <v>0</v>
      </c>
      <c r="O69">
        <v>0</v>
      </c>
      <c r="P69">
        <v>0</v>
      </c>
      <c r="Q69">
        <v>0</v>
      </c>
      <c r="R69">
        <v>0</v>
      </c>
      <c r="S69">
        <v>0</v>
      </c>
      <c r="T69">
        <v>0</v>
      </c>
      <c r="U69">
        <v>0</v>
      </c>
      <c r="V69">
        <v>0</v>
      </c>
      <c r="W69">
        <v>0</v>
      </c>
      <c r="X69" s="5">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t="s">
        <v>377</v>
      </c>
      <c r="BG69">
        <v>3</v>
      </c>
      <c r="BH69">
        <v>17</v>
      </c>
    </row>
    <row r="70" spans="1:60" s="2" customFormat="1" x14ac:dyDescent="0.2">
      <c r="A70">
        <v>70</v>
      </c>
      <c r="B70"/>
      <c r="C70"/>
      <c r="D70"/>
      <c r="E70"/>
      <c r="F70"/>
      <c r="G70" s="32" t="s">
        <v>88</v>
      </c>
      <c r="H70">
        <v>0</v>
      </c>
      <c r="I70">
        <v>0</v>
      </c>
      <c r="J70">
        <v>0</v>
      </c>
      <c r="K70">
        <v>0</v>
      </c>
      <c r="L70">
        <v>0</v>
      </c>
      <c r="M70">
        <v>0</v>
      </c>
      <c r="N70">
        <v>0</v>
      </c>
      <c r="O70">
        <v>0</v>
      </c>
      <c r="P70">
        <v>0</v>
      </c>
      <c r="Q70">
        <v>0</v>
      </c>
      <c r="R70">
        <v>0</v>
      </c>
      <c r="S70">
        <v>0</v>
      </c>
      <c r="T70">
        <v>0</v>
      </c>
      <c r="U70">
        <v>0</v>
      </c>
      <c r="V70">
        <v>0</v>
      </c>
      <c r="W70">
        <v>0</v>
      </c>
      <c r="X70" s="6">
        <v>0</v>
      </c>
      <c r="Y70">
        <v>0</v>
      </c>
      <c r="Z70">
        <v>0</v>
      </c>
      <c r="AA70">
        <v>0</v>
      </c>
      <c r="AB70">
        <v>0</v>
      </c>
      <c r="AC70">
        <v>0</v>
      </c>
      <c r="AD70">
        <v>0</v>
      </c>
      <c r="AE70">
        <v>0</v>
      </c>
      <c r="AF70">
        <v>0</v>
      </c>
      <c r="AG70">
        <v>0</v>
      </c>
      <c r="AH70">
        <v>0</v>
      </c>
      <c r="AI70" s="2">
        <v>0</v>
      </c>
      <c r="AJ70" s="2">
        <v>0</v>
      </c>
      <c r="AK70" s="2">
        <v>0</v>
      </c>
      <c r="AL70" s="2">
        <v>0</v>
      </c>
      <c r="AM70" s="2">
        <v>0</v>
      </c>
      <c r="AN70" s="2">
        <v>0</v>
      </c>
      <c r="AO70" s="2">
        <v>0</v>
      </c>
      <c r="AP70" s="2">
        <v>0</v>
      </c>
      <c r="AQ70" s="2">
        <v>0</v>
      </c>
      <c r="AR70" s="2">
        <v>0</v>
      </c>
      <c r="AS70" s="2">
        <v>0</v>
      </c>
      <c r="AT70" s="2">
        <v>0</v>
      </c>
      <c r="AU70" s="2">
        <v>0</v>
      </c>
      <c r="AV70" s="2">
        <v>0</v>
      </c>
      <c r="AW70" s="2">
        <v>0</v>
      </c>
      <c r="AX70" s="2">
        <v>0</v>
      </c>
      <c r="AY70" s="2">
        <v>0</v>
      </c>
      <c r="AZ70" s="2">
        <v>0</v>
      </c>
      <c r="BA70" s="2">
        <v>0</v>
      </c>
      <c r="BB70" s="2">
        <v>0</v>
      </c>
      <c r="BC70" s="2">
        <v>0</v>
      </c>
      <c r="BD70" s="2">
        <v>0</v>
      </c>
      <c r="BE70" s="2">
        <v>0</v>
      </c>
      <c r="BF70" s="2" t="s">
        <v>378</v>
      </c>
      <c r="BG70" s="2">
        <v>3</v>
      </c>
      <c r="BH70" s="2">
        <v>17</v>
      </c>
    </row>
    <row r="71" spans="1:60" x14ac:dyDescent="0.2">
      <c r="A71">
        <v>71</v>
      </c>
      <c r="G71" s="32" t="s">
        <v>90</v>
      </c>
      <c r="H71">
        <v>0</v>
      </c>
      <c r="I71">
        <v>0</v>
      </c>
      <c r="J71">
        <v>0</v>
      </c>
      <c r="K71">
        <v>0</v>
      </c>
      <c r="L71">
        <v>0</v>
      </c>
      <c r="M71">
        <v>0</v>
      </c>
      <c r="N71">
        <v>0</v>
      </c>
      <c r="O71">
        <v>0</v>
      </c>
      <c r="P71">
        <v>0</v>
      </c>
      <c r="Q71">
        <v>0</v>
      </c>
      <c r="R71">
        <v>0</v>
      </c>
      <c r="S71">
        <v>0</v>
      </c>
      <c r="T71">
        <v>0</v>
      </c>
      <c r="U71">
        <v>0</v>
      </c>
      <c r="V71">
        <v>0</v>
      </c>
      <c r="W71">
        <v>0</v>
      </c>
      <c r="X71" s="5">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t="s">
        <v>286</v>
      </c>
      <c r="BG71">
        <v>3</v>
      </c>
      <c r="BH71">
        <v>17</v>
      </c>
    </row>
    <row r="72" spans="1:60" s="2" customFormat="1" x14ac:dyDescent="0.2">
      <c r="A72">
        <v>72</v>
      </c>
      <c r="B72"/>
      <c r="C72"/>
      <c r="D72"/>
      <c r="E72"/>
      <c r="F72"/>
      <c r="G72" s="32" t="s">
        <v>92</v>
      </c>
      <c r="H72">
        <v>0</v>
      </c>
      <c r="I72">
        <v>0</v>
      </c>
      <c r="J72">
        <v>0</v>
      </c>
      <c r="K72">
        <v>0</v>
      </c>
      <c r="L72">
        <v>0</v>
      </c>
      <c r="M72">
        <v>0</v>
      </c>
      <c r="N72">
        <v>0</v>
      </c>
      <c r="O72">
        <v>0</v>
      </c>
      <c r="P72">
        <v>0</v>
      </c>
      <c r="Q72">
        <v>0</v>
      </c>
      <c r="R72">
        <v>0</v>
      </c>
      <c r="S72">
        <v>0</v>
      </c>
      <c r="T72">
        <v>0</v>
      </c>
      <c r="U72">
        <v>0</v>
      </c>
      <c r="V72">
        <v>0</v>
      </c>
      <c r="W72">
        <v>0</v>
      </c>
      <c r="X72" s="6">
        <v>0</v>
      </c>
      <c r="Y72">
        <v>0</v>
      </c>
      <c r="Z72">
        <v>0</v>
      </c>
      <c r="AA72">
        <v>0</v>
      </c>
      <c r="AB72">
        <v>0</v>
      </c>
      <c r="AC72">
        <v>0</v>
      </c>
      <c r="AD72">
        <v>0</v>
      </c>
      <c r="AE72">
        <v>0</v>
      </c>
      <c r="AF72">
        <v>0</v>
      </c>
      <c r="AG72">
        <v>0</v>
      </c>
      <c r="AH72">
        <v>0</v>
      </c>
      <c r="AI72" s="2">
        <v>0</v>
      </c>
      <c r="AJ72" s="2">
        <v>0</v>
      </c>
      <c r="AK72" s="2">
        <v>0</v>
      </c>
      <c r="AL72" s="2">
        <v>0</v>
      </c>
      <c r="AM72" s="2">
        <v>0</v>
      </c>
      <c r="AN72" s="2">
        <v>0</v>
      </c>
      <c r="AO72" s="2">
        <v>0</v>
      </c>
      <c r="AP72" s="2">
        <v>0</v>
      </c>
      <c r="AQ72" s="2">
        <v>0</v>
      </c>
      <c r="AR72" s="2">
        <v>0</v>
      </c>
      <c r="AS72" s="2">
        <v>0</v>
      </c>
      <c r="AT72" s="2">
        <v>0</v>
      </c>
      <c r="AU72" s="2">
        <v>0</v>
      </c>
      <c r="AV72" s="2">
        <v>0</v>
      </c>
      <c r="AW72" s="2">
        <v>0</v>
      </c>
      <c r="AX72" s="2">
        <v>0</v>
      </c>
      <c r="AY72" s="2">
        <v>0</v>
      </c>
      <c r="AZ72" s="2">
        <v>0</v>
      </c>
      <c r="BA72" s="2">
        <v>0</v>
      </c>
      <c r="BB72" s="2">
        <v>0</v>
      </c>
      <c r="BC72" s="2">
        <v>0</v>
      </c>
      <c r="BD72" s="2">
        <v>0</v>
      </c>
      <c r="BE72" s="2">
        <v>0</v>
      </c>
      <c r="BF72" s="2" t="s">
        <v>454</v>
      </c>
      <c r="BG72" s="2">
        <v>3</v>
      </c>
      <c r="BH72" s="2">
        <v>17</v>
      </c>
    </row>
    <row r="73" spans="1:60" x14ac:dyDescent="0.2">
      <c r="A73">
        <v>73</v>
      </c>
      <c r="G73" s="32" t="s">
        <v>200</v>
      </c>
      <c r="H73">
        <v>0</v>
      </c>
      <c r="I73">
        <v>0</v>
      </c>
      <c r="J73">
        <v>0</v>
      </c>
      <c r="K73">
        <v>0</v>
      </c>
      <c r="L73">
        <v>0</v>
      </c>
      <c r="M73">
        <v>0</v>
      </c>
      <c r="N73">
        <v>0</v>
      </c>
      <c r="O73">
        <v>0</v>
      </c>
      <c r="P73">
        <v>0</v>
      </c>
      <c r="Q73">
        <v>0</v>
      </c>
      <c r="R73">
        <v>0</v>
      </c>
      <c r="S73">
        <v>0</v>
      </c>
      <c r="T73">
        <v>0</v>
      </c>
      <c r="U73">
        <v>0</v>
      </c>
      <c r="V73">
        <v>0</v>
      </c>
      <c r="W73">
        <v>0</v>
      </c>
      <c r="X73" s="5">
        <v>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t="s">
        <v>380</v>
      </c>
      <c r="BG73">
        <v>3</v>
      </c>
      <c r="BH73">
        <v>17</v>
      </c>
    </row>
    <row r="74" spans="1:60" x14ac:dyDescent="0.2">
      <c r="A74">
        <v>74</v>
      </c>
      <c r="G74" s="32" t="s">
        <v>202</v>
      </c>
      <c r="H74">
        <v>0</v>
      </c>
      <c r="I74">
        <v>0</v>
      </c>
      <c r="J74">
        <v>0</v>
      </c>
      <c r="K74">
        <v>0</v>
      </c>
      <c r="L74">
        <v>0</v>
      </c>
      <c r="M74">
        <v>0</v>
      </c>
      <c r="N74">
        <v>0</v>
      </c>
      <c r="O74">
        <v>0</v>
      </c>
      <c r="P74">
        <v>0</v>
      </c>
      <c r="Q74">
        <v>0</v>
      </c>
      <c r="R74">
        <v>0</v>
      </c>
      <c r="S74">
        <v>0</v>
      </c>
      <c r="T74">
        <v>0</v>
      </c>
      <c r="U74">
        <v>0</v>
      </c>
      <c r="V74">
        <v>0</v>
      </c>
      <c r="W74">
        <v>0</v>
      </c>
      <c r="X74" s="5">
        <v>0</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t="s">
        <v>381</v>
      </c>
      <c r="BG74">
        <v>3</v>
      </c>
      <c r="BH74">
        <v>17</v>
      </c>
    </row>
    <row r="75" spans="1:60" x14ac:dyDescent="0.2">
      <c r="A75">
        <v>75</v>
      </c>
      <c r="G75" s="32" t="s">
        <v>204</v>
      </c>
      <c r="H75">
        <v>0</v>
      </c>
      <c r="I75">
        <v>0</v>
      </c>
      <c r="J75">
        <v>0</v>
      </c>
      <c r="K75">
        <v>0</v>
      </c>
      <c r="L75">
        <v>0</v>
      </c>
      <c r="M75">
        <v>0</v>
      </c>
      <c r="N75">
        <v>0</v>
      </c>
      <c r="O75">
        <v>0</v>
      </c>
      <c r="P75">
        <v>0</v>
      </c>
      <c r="Q75">
        <v>0</v>
      </c>
      <c r="R75">
        <v>0</v>
      </c>
      <c r="S75">
        <v>0</v>
      </c>
      <c r="T75">
        <v>0</v>
      </c>
      <c r="U75">
        <v>0</v>
      </c>
      <c r="V75">
        <v>0</v>
      </c>
      <c r="W75">
        <v>0</v>
      </c>
      <c r="X75" s="5">
        <v>0</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t="s">
        <v>382</v>
      </c>
      <c r="BG75">
        <v>3</v>
      </c>
      <c r="BH75">
        <v>17</v>
      </c>
    </row>
    <row r="76" spans="1:60" s="2" customFormat="1" x14ac:dyDescent="0.2">
      <c r="A76">
        <v>76</v>
      </c>
      <c r="B76"/>
      <c r="C76"/>
      <c r="D76"/>
      <c r="E76"/>
      <c r="F76"/>
      <c r="G76" s="32" t="s">
        <v>445</v>
      </c>
      <c r="H76">
        <v>0</v>
      </c>
      <c r="I76">
        <v>0</v>
      </c>
      <c r="J76">
        <v>0</v>
      </c>
      <c r="K76">
        <v>0</v>
      </c>
      <c r="L76">
        <v>0</v>
      </c>
      <c r="M76">
        <v>0</v>
      </c>
      <c r="N76">
        <v>0</v>
      </c>
      <c r="O76">
        <v>0</v>
      </c>
      <c r="P76">
        <v>0</v>
      </c>
      <c r="Q76">
        <v>0</v>
      </c>
      <c r="R76">
        <v>0</v>
      </c>
      <c r="S76">
        <v>0</v>
      </c>
      <c r="T76">
        <v>0</v>
      </c>
      <c r="U76">
        <v>0</v>
      </c>
      <c r="V76">
        <v>0</v>
      </c>
      <c r="W76">
        <v>0</v>
      </c>
      <c r="X76" s="6">
        <v>0</v>
      </c>
      <c r="Y76">
        <v>0</v>
      </c>
      <c r="Z76">
        <v>0</v>
      </c>
      <c r="AA76">
        <v>0</v>
      </c>
      <c r="AB76">
        <v>0</v>
      </c>
      <c r="AC76">
        <v>0</v>
      </c>
      <c r="AD76">
        <v>0</v>
      </c>
      <c r="AE76">
        <v>0</v>
      </c>
      <c r="AF76">
        <v>0</v>
      </c>
      <c r="AG76">
        <v>0</v>
      </c>
      <c r="AH76">
        <v>0</v>
      </c>
      <c r="AI76" s="2">
        <v>0</v>
      </c>
      <c r="AJ76" s="2">
        <v>0</v>
      </c>
      <c r="AK76" s="2">
        <v>0</v>
      </c>
      <c r="AL76" s="2">
        <v>0</v>
      </c>
      <c r="AM76" s="2">
        <v>0</v>
      </c>
      <c r="AN76" s="2">
        <v>0</v>
      </c>
      <c r="AO76" s="2">
        <v>0</v>
      </c>
      <c r="AP76" s="2">
        <v>0</v>
      </c>
      <c r="AQ76" s="2">
        <v>0</v>
      </c>
      <c r="AR76" s="2">
        <v>0</v>
      </c>
      <c r="AS76" s="2">
        <v>0</v>
      </c>
      <c r="AT76" s="2">
        <v>0</v>
      </c>
      <c r="AU76" s="2">
        <v>0</v>
      </c>
      <c r="AV76" s="2">
        <v>0</v>
      </c>
      <c r="AW76" s="2">
        <v>0</v>
      </c>
      <c r="AX76" s="2">
        <v>0</v>
      </c>
      <c r="AY76" s="2">
        <v>0</v>
      </c>
      <c r="AZ76" s="2">
        <v>0</v>
      </c>
      <c r="BA76" s="2">
        <v>0</v>
      </c>
      <c r="BB76" s="2">
        <v>0</v>
      </c>
      <c r="BC76" s="2">
        <v>0</v>
      </c>
      <c r="BD76" s="2">
        <v>0</v>
      </c>
      <c r="BE76" s="2">
        <v>0</v>
      </c>
      <c r="BF76" s="2" t="s">
        <v>379</v>
      </c>
      <c r="BG76" s="2">
        <v>3</v>
      </c>
      <c r="BH76" s="2">
        <v>17</v>
      </c>
    </row>
    <row r="77" spans="1:60" x14ac:dyDescent="0.2">
      <c r="A77">
        <v>77</v>
      </c>
      <c r="G77" s="32" t="s">
        <v>94</v>
      </c>
      <c r="H77">
        <v>0</v>
      </c>
      <c r="I77">
        <v>0</v>
      </c>
      <c r="J77">
        <v>0</v>
      </c>
      <c r="K77">
        <v>0</v>
      </c>
      <c r="L77">
        <v>0</v>
      </c>
      <c r="M77">
        <v>0</v>
      </c>
      <c r="N77">
        <v>0</v>
      </c>
      <c r="O77">
        <v>0</v>
      </c>
      <c r="P77">
        <v>0</v>
      </c>
      <c r="Q77">
        <v>0</v>
      </c>
      <c r="R77">
        <v>0</v>
      </c>
      <c r="S77">
        <v>0</v>
      </c>
      <c r="T77">
        <v>0</v>
      </c>
      <c r="U77">
        <v>0</v>
      </c>
      <c r="V77">
        <v>0</v>
      </c>
      <c r="W77">
        <v>0</v>
      </c>
      <c r="X77" s="5">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t="s">
        <v>455</v>
      </c>
      <c r="BG77">
        <v>3</v>
      </c>
      <c r="BH77">
        <v>17</v>
      </c>
    </row>
    <row r="78" spans="1:60" s="2" customFormat="1" x14ac:dyDescent="0.2">
      <c r="A78">
        <v>78</v>
      </c>
      <c r="B78"/>
      <c r="C78"/>
      <c r="D78"/>
      <c r="E78"/>
      <c r="F78"/>
      <c r="G78" s="32" t="s">
        <v>446</v>
      </c>
      <c r="H78">
        <v>0</v>
      </c>
      <c r="I78">
        <v>0</v>
      </c>
      <c r="J78">
        <v>0</v>
      </c>
      <c r="K78">
        <v>0</v>
      </c>
      <c r="L78">
        <v>0</v>
      </c>
      <c r="M78">
        <v>0</v>
      </c>
      <c r="N78">
        <v>0</v>
      </c>
      <c r="O78">
        <v>0</v>
      </c>
      <c r="P78">
        <v>0</v>
      </c>
      <c r="Q78">
        <v>0</v>
      </c>
      <c r="R78">
        <v>0</v>
      </c>
      <c r="S78">
        <v>0</v>
      </c>
      <c r="T78">
        <v>0</v>
      </c>
      <c r="U78">
        <v>0</v>
      </c>
      <c r="V78">
        <v>0</v>
      </c>
      <c r="W78">
        <v>0</v>
      </c>
      <c r="X78" s="6">
        <v>0</v>
      </c>
      <c r="Y78">
        <v>0</v>
      </c>
      <c r="Z78">
        <v>0</v>
      </c>
      <c r="AA78">
        <v>0</v>
      </c>
      <c r="AB78">
        <v>0</v>
      </c>
      <c r="AC78">
        <v>0</v>
      </c>
      <c r="AD78">
        <v>0</v>
      </c>
      <c r="AE78">
        <v>0</v>
      </c>
      <c r="AF78">
        <v>0</v>
      </c>
      <c r="AG78">
        <v>0</v>
      </c>
      <c r="AH78">
        <v>0</v>
      </c>
      <c r="AI78" s="2">
        <v>0</v>
      </c>
      <c r="AJ78" s="2">
        <v>0</v>
      </c>
      <c r="AK78" s="2">
        <v>0</v>
      </c>
      <c r="AL78" s="2">
        <v>0</v>
      </c>
      <c r="AM78" s="2">
        <v>0</v>
      </c>
      <c r="AN78" s="2">
        <v>0</v>
      </c>
      <c r="AO78" s="2">
        <v>0</v>
      </c>
      <c r="AP78" s="2">
        <v>0</v>
      </c>
      <c r="AQ78" s="2">
        <v>0</v>
      </c>
      <c r="AR78" s="2">
        <v>0</v>
      </c>
      <c r="AS78" s="2">
        <v>0</v>
      </c>
      <c r="AT78" s="2">
        <v>0</v>
      </c>
      <c r="AU78" s="2">
        <v>0</v>
      </c>
      <c r="AV78" s="2">
        <v>0</v>
      </c>
      <c r="AW78" s="2">
        <v>0</v>
      </c>
      <c r="AX78" s="2">
        <v>0</v>
      </c>
      <c r="AY78" s="2">
        <v>0</v>
      </c>
      <c r="AZ78" s="2">
        <v>0</v>
      </c>
      <c r="BA78" s="2">
        <v>0</v>
      </c>
      <c r="BB78" s="2">
        <v>0</v>
      </c>
      <c r="BC78" s="2">
        <v>0</v>
      </c>
      <c r="BD78" s="2">
        <v>0</v>
      </c>
      <c r="BE78" s="2">
        <v>0</v>
      </c>
      <c r="BF78" s="2" t="s">
        <v>380</v>
      </c>
      <c r="BG78" s="2">
        <v>3</v>
      </c>
      <c r="BH78" s="2">
        <v>17</v>
      </c>
    </row>
    <row r="79" spans="1:60" x14ac:dyDescent="0.2">
      <c r="A79">
        <v>79</v>
      </c>
      <c r="G79" s="32" t="s">
        <v>447</v>
      </c>
      <c r="H79">
        <v>0</v>
      </c>
      <c r="I79">
        <v>0</v>
      </c>
      <c r="J79">
        <v>0</v>
      </c>
      <c r="K79">
        <v>0</v>
      </c>
      <c r="L79">
        <v>0</v>
      </c>
      <c r="M79">
        <v>0</v>
      </c>
      <c r="N79">
        <v>0</v>
      </c>
      <c r="O79">
        <v>0</v>
      </c>
      <c r="P79">
        <v>0</v>
      </c>
      <c r="Q79">
        <v>0</v>
      </c>
      <c r="R79">
        <v>0</v>
      </c>
      <c r="S79">
        <v>0</v>
      </c>
      <c r="T79">
        <v>0</v>
      </c>
      <c r="U79">
        <v>0</v>
      </c>
      <c r="V79">
        <v>0</v>
      </c>
      <c r="W79">
        <v>0</v>
      </c>
      <c r="X79" s="5">
        <v>0</v>
      </c>
      <c r="Y79">
        <v>0</v>
      </c>
      <c r="Z79">
        <v>0</v>
      </c>
      <c r="AA79">
        <v>0</v>
      </c>
      <c r="AB79">
        <v>0</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t="s">
        <v>381</v>
      </c>
      <c r="BG79">
        <v>3</v>
      </c>
      <c r="BH79">
        <v>17</v>
      </c>
    </row>
    <row r="80" spans="1:60" s="2" customFormat="1" x14ac:dyDescent="0.2">
      <c r="A80">
        <v>80</v>
      </c>
      <c r="B80"/>
      <c r="C80"/>
      <c r="D80"/>
      <c r="E80"/>
      <c r="F80"/>
      <c r="G80" s="32" t="s">
        <v>448</v>
      </c>
      <c r="H80">
        <v>0</v>
      </c>
      <c r="I80">
        <v>0</v>
      </c>
      <c r="J80">
        <v>0</v>
      </c>
      <c r="K80">
        <v>0</v>
      </c>
      <c r="L80">
        <v>0</v>
      </c>
      <c r="M80">
        <v>0</v>
      </c>
      <c r="N80">
        <v>0</v>
      </c>
      <c r="O80">
        <v>0</v>
      </c>
      <c r="P80">
        <v>0</v>
      </c>
      <c r="Q80">
        <v>0</v>
      </c>
      <c r="R80">
        <v>0</v>
      </c>
      <c r="S80">
        <v>0</v>
      </c>
      <c r="T80">
        <v>0</v>
      </c>
      <c r="U80">
        <v>0</v>
      </c>
      <c r="V80">
        <v>0</v>
      </c>
      <c r="W80">
        <v>0</v>
      </c>
      <c r="X80" s="6">
        <v>0</v>
      </c>
      <c r="Y80">
        <v>0</v>
      </c>
      <c r="Z80">
        <v>0</v>
      </c>
      <c r="AA80">
        <v>0</v>
      </c>
      <c r="AB80">
        <v>0</v>
      </c>
      <c r="AC80">
        <v>0</v>
      </c>
      <c r="AD80">
        <v>0</v>
      </c>
      <c r="AE80">
        <v>0</v>
      </c>
      <c r="AF80">
        <v>0</v>
      </c>
      <c r="AG80">
        <v>0</v>
      </c>
      <c r="AH80">
        <v>0</v>
      </c>
      <c r="AI80" s="2">
        <v>0</v>
      </c>
      <c r="AJ80" s="2">
        <v>0</v>
      </c>
      <c r="AK80" s="2">
        <v>0</v>
      </c>
      <c r="AL80" s="2">
        <v>0</v>
      </c>
      <c r="AM80" s="2">
        <v>0</v>
      </c>
      <c r="AN80" s="2">
        <v>0</v>
      </c>
      <c r="AO80" s="2">
        <v>0</v>
      </c>
      <c r="AP80" s="2">
        <v>0</v>
      </c>
      <c r="AQ80" s="2">
        <v>0</v>
      </c>
      <c r="AR80" s="2">
        <v>0</v>
      </c>
      <c r="AS80" s="2">
        <v>0</v>
      </c>
      <c r="AT80" s="2">
        <v>0</v>
      </c>
      <c r="AU80" s="2">
        <v>0</v>
      </c>
      <c r="AV80" s="2">
        <v>0</v>
      </c>
      <c r="AW80" s="2">
        <v>0</v>
      </c>
      <c r="AX80" s="2">
        <v>0</v>
      </c>
      <c r="AY80" s="2">
        <v>0</v>
      </c>
      <c r="AZ80" s="2">
        <v>0</v>
      </c>
      <c r="BA80" s="2">
        <v>0</v>
      </c>
      <c r="BB80" s="2">
        <v>0</v>
      </c>
      <c r="BC80" s="2">
        <v>0</v>
      </c>
      <c r="BD80" s="2">
        <v>0</v>
      </c>
      <c r="BE80" s="2">
        <v>0</v>
      </c>
      <c r="BF80" s="2" t="s">
        <v>379</v>
      </c>
      <c r="BG80" s="2">
        <v>3</v>
      </c>
      <c r="BH80" s="2">
        <v>17</v>
      </c>
    </row>
    <row r="81" spans="1:60" x14ac:dyDescent="0.2">
      <c r="A81">
        <v>81</v>
      </c>
      <c r="G81" s="32" t="s">
        <v>95</v>
      </c>
      <c r="H81">
        <v>0</v>
      </c>
      <c r="I81">
        <v>0</v>
      </c>
      <c r="J81">
        <v>7</v>
      </c>
      <c r="K81">
        <v>0</v>
      </c>
      <c r="L81">
        <v>7</v>
      </c>
      <c r="M81">
        <v>372</v>
      </c>
      <c r="N81">
        <v>101</v>
      </c>
      <c r="O81">
        <v>29</v>
      </c>
      <c r="P81">
        <v>179</v>
      </c>
      <c r="Q81">
        <v>46</v>
      </c>
      <c r="R81">
        <v>13</v>
      </c>
      <c r="S81">
        <v>0</v>
      </c>
      <c r="T81">
        <v>35</v>
      </c>
      <c r="U81">
        <v>18</v>
      </c>
      <c r="V81">
        <v>1797</v>
      </c>
      <c r="W81">
        <v>982</v>
      </c>
      <c r="X81" s="5">
        <v>0</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t="s">
        <v>383</v>
      </c>
      <c r="BG81">
        <v>3</v>
      </c>
      <c r="BH81">
        <v>17</v>
      </c>
    </row>
    <row r="82" spans="1:60" s="2" customFormat="1" x14ac:dyDescent="0.2">
      <c r="A82">
        <v>82</v>
      </c>
      <c r="B82"/>
      <c r="C82"/>
      <c r="D82"/>
      <c r="E82"/>
      <c r="F82"/>
      <c r="G82" s="32" t="s">
        <v>206</v>
      </c>
      <c r="H82">
        <v>0</v>
      </c>
      <c r="I82">
        <v>0</v>
      </c>
      <c r="J82">
        <v>1</v>
      </c>
      <c r="K82">
        <v>0</v>
      </c>
      <c r="L82">
        <v>1</v>
      </c>
      <c r="M82">
        <v>1</v>
      </c>
      <c r="N82">
        <v>0</v>
      </c>
      <c r="O82">
        <v>1</v>
      </c>
      <c r="P82">
        <v>0</v>
      </c>
      <c r="Q82">
        <v>4</v>
      </c>
      <c r="R82">
        <v>0</v>
      </c>
      <c r="S82">
        <v>0</v>
      </c>
      <c r="T82">
        <v>0</v>
      </c>
      <c r="U82">
        <v>0</v>
      </c>
      <c r="V82">
        <v>18</v>
      </c>
      <c r="W82">
        <v>0</v>
      </c>
      <c r="X82" s="6">
        <v>0</v>
      </c>
      <c r="Y82">
        <v>0</v>
      </c>
      <c r="Z82">
        <v>0</v>
      </c>
      <c r="AA82">
        <v>0</v>
      </c>
      <c r="AB82">
        <v>0</v>
      </c>
      <c r="AC82">
        <v>0</v>
      </c>
      <c r="AD82">
        <v>0</v>
      </c>
      <c r="AE82">
        <v>0</v>
      </c>
      <c r="AF82">
        <v>0</v>
      </c>
      <c r="AG82">
        <v>0</v>
      </c>
      <c r="AH82">
        <v>0</v>
      </c>
      <c r="AI82" s="2">
        <v>0</v>
      </c>
      <c r="AJ82" s="2">
        <v>0</v>
      </c>
      <c r="AK82" s="2">
        <v>0</v>
      </c>
      <c r="AL82" s="2">
        <v>0</v>
      </c>
      <c r="AM82" s="2">
        <v>0</v>
      </c>
      <c r="AN82" s="2">
        <v>0</v>
      </c>
      <c r="AO82" s="2">
        <v>0</v>
      </c>
      <c r="AP82" s="2">
        <v>0</v>
      </c>
      <c r="AQ82" s="2">
        <v>0</v>
      </c>
      <c r="AR82" s="2">
        <v>0</v>
      </c>
      <c r="AS82" s="2">
        <v>0</v>
      </c>
      <c r="AT82" s="2">
        <v>0</v>
      </c>
      <c r="AU82" s="2">
        <v>0</v>
      </c>
      <c r="AV82" s="2">
        <v>0</v>
      </c>
      <c r="AW82" s="2">
        <v>0</v>
      </c>
      <c r="AX82" s="2">
        <v>0</v>
      </c>
      <c r="AY82" s="2">
        <v>0</v>
      </c>
      <c r="AZ82" s="2">
        <v>0</v>
      </c>
      <c r="BA82" s="2">
        <v>0</v>
      </c>
      <c r="BB82" s="2">
        <v>0</v>
      </c>
      <c r="BC82" s="2">
        <v>0</v>
      </c>
      <c r="BD82" s="2">
        <v>0</v>
      </c>
      <c r="BE82" s="2">
        <v>0</v>
      </c>
      <c r="BF82" s="2" t="s">
        <v>384</v>
      </c>
      <c r="BG82" s="2">
        <v>3</v>
      </c>
      <c r="BH82" s="2">
        <v>17</v>
      </c>
    </row>
    <row r="83" spans="1:60" x14ac:dyDescent="0.2">
      <c r="A83">
        <v>83</v>
      </c>
      <c r="G83" s="32" t="s">
        <v>208</v>
      </c>
      <c r="H83">
        <v>0</v>
      </c>
      <c r="I83">
        <v>0</v>
      </c>
      <c r="J83">
        <v>0</v>
      </c>
      <c r="K83">
        <v>0</v>
      </c>
      <c r="L83">
        <v>0</v>
      </c>
      <c r="M83">
        <v>0</v>
      </c>
      <c r="N83">
        <v>0</v>
      </c>
      <c r="O83">
        <v>0</v>
      </c>
      <c r="P83">
        <v>0</v>
      </c>
      <c r="Q83">
        <v>0</v>
      </c>
      <c r="R83">
        <v>0</v>
      </c>
      <c r="S83">
        <v>0</v>
      </c>
      <c r="T83">
        <v>0</v>
      </c>
      <c r="U83">
        <v>0</v>
      </c>
      <c r="V83">
        <v>0</v>
      </c>
      <c r="W83">
        <v>0</v>
      </c>
      <c r="X83" s="5">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t="s">
        <v>291</v>
      </c>
      <c r="BG83">
        <v>3</v>
      </c>
      <c r="BH83">
        <v>17</v>
      </c>
    </row>
    <row r="84" spans="1:60" x14ac:dyDescent="0.2">
      <c r="A84">
        <v>84</v>
      </c>
      <c r="G84" s="32" t="s">
        <v>210</v>
      </c>
      <c r="H84">
        <v>0</v>
      </c>
      <c r="I84">
        <v>0</v>
      </c>
      <c r="J84">
        <v>0</v>
      </c>
      <c r="K84">
        <v>0</v>
      </c>
      <c r="L84">
        <v>0</v>
      </c>
      <c r="M84">
        <v>0</v>
      </c>
      <c r="N84">
        <v>0</v>
      </c>
      <c r="O84">
        <v>0</v>
      </c>
      <c r="P84">
        <v>0</v>
      </c>
      <c r="Q84">
        <v>0</v>
      </c>
      <c r="R84">
        <v>0</v>
      </c>
      <c r="S84">
        <v>0</v>
      </c>
      <c r="T84">
        <v>0</v>
      </c>
      <c r="U84">
        <v>0</v>
      </c>
      <c r="V84">
        <v>0</v>
      </c>
      <c r="W84">
        <v>0</v>
      </c>
      <c r="X84" s="5">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t="s">
        <v>385</v>
      </c>
      <c r="BG84">
        <v>3</v>
      </c>
      <c r="BH84">
        <v>17</v>
      </c>
    </row>
    <row r="85" spans="1:60" x14ac:dyDescent="0.2">
      <c r="A85">
        <v>85</v>
      </c>
      <c r="G85" s="32" t="s">
        <v>456</v>
      </c>
      <c r="H85">
        <v>0</v>
      </c>
      <c r="I85">
        <v>0</v>
      </c>
      <c r="J85">
        <v>0</v>
      </c>
      <c r="K85">
        <v>0</v>
      </c>
      <c r="L85">
        <v>0</v>
      </c>
      <c r="M85">
        <v>0</v>
      </c>
      <c r="N85">
        <v>0</v>
      </c>
      <c r="O85">
        <v>0</v>
      </c>
      <c r="P85">
        <v>0</v>
      </c>
      <c r="Q85">
        <v>0</v>
      </c>
      <c r="R85">
        <v>0</v>
      </c>
      <c r="S85">
        <v>0</v>
      </c>
      <c r="T85">
        <v>0</v>
      </c>
      <c r="U85">
        <v>0</v>
      </c>
      <c r="V85">
        <v>0</v>
      </c>
      <c r="W85">
        <v>0</v>
      </c>
      <c r="X85" s="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t="s">
        <v>450</v>
      </c>
      <c r="BG85">
        <v>3</v>
      </c>
      <c r="BH85">
        <v>17</v>
      </c>
    </row>
    <row r="86" spans="1:60" x14ac:dyDescent="0.2">
      <c r="A86">
        <v>86</v>
      </c>
      <c r="G86" s="32" t="s">
        <v>97</v>
      </c>
      <c r="H86">
        <v>0</v>
      </c>
      <c r="I86">
        <v>0</v>
      </c>
      <c r="J86">
        <v>0</v>
      </c>
      <c r="K86">
        <v>0</v>
      </c>
      <c r="L86">
        <v>0</v>
      </c>
      <c r="M86">
        <v>0</v>
      </c>
      <c r="N86">
        <v>0</v>
      </c>
      <c r="O86">
        <v>0</v>
      </c>
      <c r="P86">
        <v>0</v>
      </c>
      <c r="Q86">
        <v>0</v>
      </c>
      <c r="R86">
        <v>0</v>
      </c>
      <c r="S86">
        <v>0</v>
      </c>
      <c r="T86">
        <v>0</v>
      </c>
      <c r="U86">
        <v>0</v>
      </c>
      <c r="V86">
        <v>0</v>
      </c>
      <c r="W86">
        <v>0</v>
      </c>
      <c r="X86" s="5">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t="s">
        <v>386</v>
      </c>
      <c r="BG86">
        <v>3</v>
      </c>
      <c r="BH86">
        <v>17</v>
      </c>
    </row>
    <row r="87" spans="1:60" x14ac:dyDescent="0.2">
      <c r="A87">
        <v>87</v>
      </c>
      <c r="G87" s="32" t="s">
        <v>99</v>
      </c>
      <c r="H87">
        <v>0</v>
      </c>
      <c r="I87">
        <v>0</v>
      </c>
      <c r="J87">
        <v>0</v>
      </c>
      <c r="K87">
        <v>0</v>
      </c>
      <c r="L87">
        <v>0</v>
      </c>
      <c r="M87">
        <v>0</v>
      </c>
      <c r="N87">
        <v>0</v>
      </c>
      <c r="O87">
        <v>0</v>
      </c>
      <c r="P87">
        <v>0</v>
      </c>
      <c r="Q87">
        <v>0</v>
      </c>
      <c r="R87">
        <v>0</v>
      </c>
      <c r="S87">
        <v>0</v>
      </c>
      <c r="T87">
        <v>0</v>
      </c>
      <c r="U87">
        <v>0</v>
      </c>
      <c r="V87">
        <v>0</v>
      </c>
      <c r="W87">
        <v>0</v>
      </c>
      <c r="X87" s="5">
        <v>0</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t="s">
        <v>387</v>
      </c>
      <c r="BG87">
        <v>3</v>
      </c>
      <c r="BH87">
        <v>17</v>
      </c>
    </row>
    <row r="88" spans="1:60" x14ac:dyDescent="0.2">
      <c r="A88">
        <v>88</v>
      </c>
      <c r="G88" s="32" t="s">
        <v>101</v>
      </c>
      <c r="H88">
        <v>0</v>
      </c>
      <c r="I88">
        <v>0</v>
      </c>
      <c r="J88">
        <v>10</v>
      </c>
      <c r="K88">
        <v>6</v>
      </c>
      <c r="L88">
        <v>10</v>
      </c>
      <c r="M88">
        <v>112</v>
      </c>
      <c r="N88">
        <v>102</v>
      </c>
      <c r="O88">
        <v>13</v>
      </c>
      <c r="P88">
        <v>60</v>
      </c>
      <c r="Q88">
        <v>99</v>
      </c>
      <c r="R88">
        <v>44</v>
      </c>
      <c r="S88">
        <v>0</v>
      </c>
      <c r="T88">
        <v>0</v>
      </c>
      <c r="U88">
        <v>0</v>
      </c>
      <c r="V88">
        <v>2681</v>
      </c>
      <c r="W88">
        <v>835</v>
      </c>
      <c r="X88" s="5">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t="s">
        <v>295</v>
      </c>
      <c r="BG88">
        <v>3</v>
      </c>
      <c r="BH88">
        <v>17</v>
      </c>
    </row>
    <row r="89" spans="1:60" x14ac:dyDescent="0.2">
      <c r="A89">
        <v>89</v>
      </c>
      <c r="G89" s="32" t="s">
        <v>103</v>
      </c>
      <c r="H89">
        <v>0</v>
      </c>
      <c r="I89">
        <v>0</v>
      </c>
      <c r="J89">
        <v>0</v>
      </c>
      <c r="K89">
        <v>0</v>
      </c>
      <c r="L89">
        <v>0</v>
      </c>
      <c r="M89">
        <v>0</v>
      </c>
      <c r="N89">
        <v>0</v>
      </c>
      <c r="O89">
        <v>0</v>
      </c>
      <c r="P89">
        <v>0</v>
      </c>
      <c r="Q89">
        <v>0</v>
      </c>
      <c r="R89">
        <v>0</v>
      </c>
      <c r="S89">
        <v>0</v>
      </c>
      <c r="T89">
        <v>0</v>
      </c>
      <c r="U89">
        <v>0</v>
      </c>
      <c r="V89">
        <v>0</v>
      </c>
      <c r="W89">
        <v>0</v>
      </c>
      <c r="X89" s="5">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t="s">
        <v>388</v>
      </c>
      <c r="BG89">
        <v>3</v>
      </c>
      <c r="BH89">
        <v>17</v>
      </c>
    </row>
    <row r="90" spans="1:60" x14ac:dyDescent="0.2">
      <c r="A90">
        <v>90</v>
      </c>
      <c r="G90" s="32" t="s">
        <v>105</v>
      </c>
      <c r="H90">
        <v>0</v>
      </c>
      <c r="I90">
        <v>0</v>
      </c>
      <c r="J90">
        <v>0</v>
      </c>
      <c r="K90">
        <v>0</v>
      </c>
      <c r="L90">
        <v>0</v>
      </c>
      <c r="M90">
        <v>0</v>
      </c>
      <c r="N90">
        <v>0</v>
      </c>
      <c r="O90">
        <v>0</v>
      </c>
      <c r="P90">
        <v>0</v>
      </c>
      <c r="Q90">
        <v>0</v>
      </c>
      <c r="R90">
        <v>0</v>
      </c>
      <c r="S90">
        <v>0</v>
      </c>
      <c r="T90">
        <v>0</v>
      </c>
      <c r="U90">
        <v>0</v>
      </c>
      <c r="V90">
        <v>0</v>
      </c>
      <c r="W90">
        <v>0</v>
      </c>
      <c r="X90" s="5">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t="s">
        <v>388</v>
      </c>
      <c r="BG90">
        <v>3</v>
      </c>
      <c r="BH90">
        <v>17</v>
      </c>
    </row>
    <row r="91" spans="1:60" s="2" customFormat="1" x14ac:dyDescent="0.2">
      <c r="A91">
        <v>91</v>
      </c>
      <c r="B91"/>
      <c r="C91"/>
      <c r="D91"/>
      <c r="E91"/>
      <c r="F91"/>
      <c r="G91" s="32" t="s">
        <v>106</v>
      </c>
      <c r="H91">
        <v>0</v>
      </c>
      <c r="I91">
        <v>0</v>
      </c>
      <c r="J91">
        <v>63</v>
      </c>
      <c r="K91">
        <v>34</v>
      </c>
      <c r="L91">
        <v>63</v>
      </c>
      <c r="M91">
        <v>1910</v>
      </c>
      <c r="N91">
        <v>1278</v>
      </c>
      <c r="O91">
        <v>221</v>
      </c>
      <c r="P91">
        <v>978</v>
      </c>
      <c r="Q91">
        <v>1949</v>
      </c>
      <c r="R91">
        <v>1001</v>
      </c>
      <c r="S91">
        <v>6</v>
      </c>
      <c r="T91">
        <v>9</v>
      </c>
      <c r="U91">
        <v>8</v>
      </c>
      <c r="V91">
        <v>19336</v>
      </c>
      <c r="W91">
        <v>11360</v>
      </c>
      <c r="X91" s="6">
        <v>0</v>
      </c>
      <c r="Y91">
        <v>0</v>
      </c>
      <c r="Z91">
        <v>0</v>
      </c>
      <c r="AA91">
        <v>0</v>
      </c>
      <c r="AB91">
        <v>0</v>
      </c>
      <c r="AC91">
        <v>0</v>
      </c>
      <c r="AD91">
        <v>0</v>
      </c>
      <c r="AE91">
        <v>0</v>
      </c>
      <c r="AF91">
        <v>0</v>
      </c>
      <c r="AG91">
        <v>0</v>
      </c>
      <c r="AH91">
        <v>0</v>
      </c>
      <c r="AI91" s="2">
        <v>0</v>
      </c>
      <c r="AJ91" s="2">
        <v>0</v>
      </c>
      <c r="AK91" s="2">
        <v>0</v>
      </c>
      <c r="AL91" s="2">
        <v>0</v>
      </c>
      <c r="AM91" s="2">
        <v>0</v>
      </c>
      <c r="AN91" s="2">
        <v>0</v>
      </c>
      <c r="AO91" s="2">
        <v>0</v>
      </c>
      <c r="AP91" s="2">
        <v>0</v>
      </c>
      <c r="AQ91" s="2">
        <v>0</v>
      </c>
      <c r="AR91" s="2">
        <v>0</v>
      </c>
      <c r="AS91" s="2">
        <v>0</v>
      </c>
      <c r="AT91" s="2">
        <v>0</v>
      </c>
      <c r="AU91" s="2">
        <v>0</v>
      </c>
      <c r="AV91" s="2">
        <v>0</v>
      </c>
      <c r="AW91" s="2">
        <v>0</v>
      </c>
      <c r="AX91" s="2">
        <v>0</v>
      </c>
      <c r="AY91" s="2">
        <v>0</v>
      </c>
      <c r="AZ91" s="2">
        <v>0</v>
      </c>
      <c r="BA91" s="2">
        <v>0</v>
      </c>
      <c r="BB91" s="2">
        <v>0</v>
      </c>
      <c r="BC91" s="2">
        <v>0</v>
      </c>
      <c r="BD91" s="2">
        <v>0</v>
      </c>
      <c r="BE91" s="2">
        <v>0</v>
      </c>
      <c r="BF91" s="2" t="s">
        <v>298</v>
      </c>
      <c r="BG91" s="2">
        <v>3</v>
      </c>
      <c r="BH91" s="2">
        <v>17</v>
      </c>
    </row>
    <row r="92" spans="1:60" x14ac:dyDescent="0.2">
      <c r="A92">
        <v>92</v>
      </c>
      <c r="G92" s="32" t="s">
        <v>108</v>
      </c>
      <c r="H92">
        <v>0</v>
      </c>
      <c r="I92">
        <v>0</v>
      </c>
      <c r="J92">
        <v>0</v>
      </c>
      <c r="K92">
        <v>0</v>
      </c>
      <c r="L92">
        <v>0</v>
      </c>
      <c r="M92">
        <v>0</v>
      </c>
      <c r="N92">
        <v>0</v>
      </c>
      <c r="O92">
        <v>0</v>
      </c>
      <c r="P92">
        <v>0</v>
      </c>
      <c r="Q92">
        <v>0</v>
      </c>
      <c r="R92">
        <v>0</v>
      </c>
      <c r="S92">
        <v>0</v>
      </c>
      <c r="T92">
        <v>0</v>
      </c>
      <c r="U92">
        <v>0</v>
      </c>
      <c r="V92">
        <v>0</v>
      </c>
      <c r="W92">
        <v>0</v>
      </c>
      <c r="X92" s="5">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t="s">
        <v>299</v>
      </c>
      <c r="BG92">
        <v>3</v>
      </c>
      <c r="BH92">
        <v>17</v>
      </c>
    </row>
    <row r="93" spans="1:60" x14ac:dyDescent="0.2">
      <c r="A93">
        <v>93</v>
      </c>
      <c r="G93" s="32" t="s">
        <v>110</v>
      </c>
      <c r="H93">
        <v>0</v>
      </c>
      <c r="I93">
        <v>0</v>
      </c>
      <c r="J93">
        <v>15</v>
      </c>
      <c r="K93">
        <v>0</v>
      </c>
      <c r="L93">
        <v>14</v>
      </c>
      <c r="M93">
        <v>450</v>
      </c>
      <c r="N93">
        <v>161</v>
      </c>
      <c r="O93">
        <v>0</v>
      </c>
      <c r="P93">
        <v>145</v>
      </c>
      <c r="Q93">
        <v>460</v>
      </c>
      <c r="R93">
        <v>144</v>
      </c>
      <c r="S93">
        <v>0</v>
      </c>
      <c r="T93">
        <v>1</v>
      </c>
      <c r="U93">
        <v>1</v>
      </c>
      <c r="V93">
        <v>4806</v>
      </c>
      <c r="W93">
        <v>2038</v>
      </c>
      <c r="X93" s="5">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t="s">
        <v>389</v>
      </c>
      <c r="BG93">
        <v>3</v>
      </c>
      <c r="BH93">
        <v>17</v>
      </c>
    </row>
    <row r="94" spans="1:60" x14ac:dyDescent="0.2">
      <c r="A94">
        <v>94</v>
      </c>
      <c r="G94" s="32" t="s">
        <v>112</v>
      </c>
      <c r="H94">
        <v>0</v>
      </c>
      <c r="I94">
        <v>0</v>
      </c>
      <c r="J94">
        <v>0</v>
      </c>
      <c r="K94">
        <v>0</v>
      </c>
      <c r="L94">
        <v>0</v>
      </c>
      <c r="M94">
        <v>0</v>
      </c>
      <c r="N94">
        <v>0</v>
      </c>
      <c r="O94">
        <v>0</v>
      </c>
      <c r="P94">
        <v>0</v>
      </c>
      <c r="Q94">
        <v>0</v>
      </c>
      <c r="R94">
        <v>0</v>
      </c>
      <c r="S94">
        <v>0</v>
      </c>
      <c r="T94">
        <v>0</v>
      </c>
      <c r="U94">
        <v>0</v>
      </c>
      <c r="V94">
        <v>0</v>
      </c>
      <c r="W94">
        <v>0</v>
      </c>
      <c r="X94" s="5">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t="s">
        <v>390</v>
      </c>
      <c r="BG94">
        <v>3</v>
      </c>
      <c r="BH94">
        <v>17</v>
      </c>
    </row>
    <row r="95" spans="1:60" x14ac:dyDescent="0.2">
      <c r="A95">
        <v>95</v>
      </c>
      <c r="G95" s="32" t="s">
        <v>114</v>
      </c>
      <c r="H95">
        <v>0</v>
      </c>
      <c r="I95">
        <v>0</v>
      </c>
      <c r="J95">
        <v>0</v>
      </c>
      <c r="K95">
        <v>0</v>
      </c>
      <c r="L95">
        <v>0</v>
      </c>
      <c r="M95">
        <v>0</v>
      </c>
      <c r="N95">
        <v>0</v>
      </c>
      <c r="O95">
        <v>0</v>
      </c>
      <c r="P95">
        <v>0</v>
      </c>
      <c r="Q95">
        <v>0</v>
      </c>
      <c r="R95">
        <v>0</v>
      </c>
      <c r="S95">
        <v>0</v>
      </c>
      <c r="T95">
        <v>0</v>
      </c>
      <c r="U95">
        <v>0</v>
      </c>
      <c r="V95">
        <v>0</v>
      </c>
      <c r="W95">
        <v>0</v>
      </c>
      <c r="X95" s="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t="s">
        <v>391</v>
      </c>
      <c r="BG95">
        <v>3</v>
      </c>
      <c r="BH95">
        <v>17</v>
      </c>
    </row>
    <row r="96" spans="1:60" x14ac:dyDescent="0.2">
      <c r="A96">
        <v>96</v>
      </c>
      <c r="G96" s="32" t="s">
        <v>116</v>
      </c>
      <c r="H96">
        <v>0</v>
      </c>
      <c r="I96">
        <v>0</v>
      </c>
      <c r="J96">
        <v>0</v>
      </c>
      <c r="K96">
        <v>0</v>
      </c>
      <c r="L96">
        <v>0</v>
      </c>
      <c r="M96">
        <v>0</v>
      </c>
      <c r="N96">
        <v>0</v>
      </c>
      <c r="O96">
        <v>0</v>
      </c>
      <c r="P96">
        <v>0</v>
      </c>
      <c r="Q96">
        <v>0</v>
      </c>
      <c r="R96">
        <v>0</v>
      </c>
      <c r="S96">
        <v>0</v>
      </c>
      <c r="T96">
        <v>0</v>
      </c>
      <c r="U96">
        <v>0</v>
      </c>
      <c r="V96">
        <v>0</v>
      </c>
      <c r="W96">
        <v>0</v>
      </c>
      <c r="X96" s="5">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t="s">
        <v>303</v>
      </c>
      <c r="BG96">
        <v>3</v>
      </c>
      <c r="BH96">
        <v>17</v>
      </c>
    </row>
    <row r="97" spans="1:60" x14ac:dyDescent="0.2">
      <c r="A97">
        <v>97</v>
      </c>
      <c r="G97" s="32" t="s">
        <v>118</v>
      </c>
      <c r="H97">
        <v>0</v>
      </c>
      <c r="I97">
        <v>0</v>
      </c>
      <c r="J97">
        <v>20</v>
      </c>
      <c r="K97">
        <v>0</v>
      </c>
      <c r="L97">
        <v>20</v>
      </c>
      <c r="M97">
        <v>74</v>
      </c>
      <c r="N97">
        <v>27</v>
      </c>
      <c r="O97">
        <v>0</v>
      </c>
      <c r="P97">
        <v>25</v>
      </c>
      <c r="Q97">
        <v>76</v>
      </c>
      <c r="R97">
        <v>26</v>
      </c>
      <c r="S97">
        <v>0</v>
      </c>
      <c r="T97">
        <v>0</v>
      </c>
      <c r="U97">
        <v>0</v>
      </c>
      <c r="V97">
        <v>5739</v>
      </c>
      <c r="W97">
        <v>1203</v>
      </c>
      <c r="X97" s="5">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t="s">
        <v>392</v>
      </c>
      <c r="BG97">
        <v>3</v>
      </c>
      <c r="BH97">
        <v>17</v>
      </c>
    </row>
    <row r="98" spans="1:60" x14ac:dyDescent="0.2">
      <c r="A98">
        <v>98</v>
      </c>
      <c r="G98" s="32" t="s">
        <v>120</v>
      </c>
      <c r="H98">
        <v>0</v>
      </c>
      <c r="I98">
        <v>0</v>
      </c>
      <c r="J98">
        <v>20</v>
      </c>
      <c r="K98">
        <v>0</v>
      </c>
      <c r="L98">
        <v>15</v>
      </c>
      <c r="M98">
        <v>57</v>
      </c>
      <c r="N98">
        <v>7</v>
      </c>
      <c r="O98">
        <v>57</v>
      </c>
      <c r="P98">
        <v>0</v>
      </c>
      <c r="Q98">
        <v>65</v>
      </c>
      <c r="R98">
        <v>0</v>
      </c>
      <c r="S98">
        <v>0</v>
      </c>
      <c r="T98">
        <v>0</v>
      </c>
      <c r="U98">
        <v>0</v>
      </c>
      <c r="V98">
        <v>4402</v>
      </c>
      <c r="W98">
        <v>0</v>
      </c>
      <c r="X98" s="5">
        <v>1660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t="s">
        <v>305</v>
      </c>
      <c r="BG98">
        <v>3</v>
      </c>
      <c r="BH98">
        <v>17</v>
      </c>
    </row>
    <row r="99" spans="1:60" x14ac:dyDescent="0.2">
      <c r="A99">
        <v>99</v>
      </c>
      <c r="G99" s="32" t="s">
        <v>122</v>
      </c>
      <c r="H99">
        <v>0</v>
      </c>
      <c r="I99">
        <v>0</v>
      </c>
      <c r="J99">
        <v>0</v>
      </c>
      <c r="K99">
        <v>0</v>
      </c>
      <c r="L99">
        <v>0</v>
      </c>
      <c r="M99">
        <v>0</v>
      </c>
      <c r="N99">
        <v>0</v>
      </c>
      <c r="O99">
        <v>0</v>
      </c>
      <c r="P99">
        <v>0</v>
      </c>
      <c r="Q99">
        <v>0</v>
      </c>
      <c r="R99">
        <v>0</v>
      </c>
      <c r="S99">
        <v>0</v>
      </c>
      <c r="T99">
        <v>0</v>
      </c>
      <c r="U99">
        <v>0</v>
      </c>
      <c r="V99">
        <v>0</v>
      </c>
      <c r="W99">
        <v>0</v>
      </c>
      <c r="X99" s="5">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t="s">
        <v>393</v>
      </c>
      <c r="BG99">
        <v>3</v>
      </c>
      <c r="BH99">
        <v>17</v>
      </c>
    </row>
    <row r="100" spans="1:60" s="2" customFormat="1" x14ac:dyDescent="0.2">
      <c r="A100">
        <v>100</v>
      </c>
      <c r="B100"/>
      <c r="C100"/>
      <c r="D100"/>
      <c r="E100"/>
      <c r="F100"/>
      <c r="G100" s="32" t="s">
        <v>124</v>
      </c>
      <c r="H100">
        <v>0</v>
      </c>
      <c r="I100">
        <v>0</v>
      </c>
      <c r="J100">
        <v>0</v>
      </c>
      <c r="K100">
        <v>0</v>
      </c>
      <c r="L100">
        <v>0</v>
      </c>
      <c r="M100">
        <v>0</v>
      </c>
      <c r="N100">
        <v>0</v>
      </c>
      <c r="O100">
        <v>0</v>
      </c>
      <c r="P100">
        <v>0</v>
      </c>
      <c r="Q100">
        <v>0</v>
      </c>
      <c r="R100">
        <v>0</v>
      </c>
      <c r="S100">
        <v>0</v>
      </c>
      <c r="T100">
        <v>0</v>
      </c>
      <c r="U100">
        <v>0</v>
      </c>
      <c r="V100">
        <v>0</v>
      </c>
      <c r="W100">
        <v>0</v>
      </c>
      <c r="X100" s="6">
        <v>0</v>
      </c>
      <c r="Y100">
        <v>0</v>
      </c>
      <c r="Z100">
        <v>0</v>
      </c>
      <c r="AA100">
        <v>0</v>
      </c>
      <c r="AB100">
        <v>0</v>
      </c>
      <c r="AC100">
        <v>0</v>
      </c>
      <c r="AD100">
        <v>0</v>
      </c>
      <c r="AE100">
        <v>0</v>
      </c>
      <c r="AF100">
        <v>0</v>
      </c>
      <c r="AG100">
        <v>0</v>
      </c>
      <c r="AH100">
        <v>0</v>
      </c>
      <c r="AI100" s="2">
        <v>0</v>
      </c>
      <c r="AJ100" s="2">
        <v>0</v>
      </c>
      <c r="AK100" s="2">
        <v>0</v>
      </c>
      <c r="AL100" s="2">
        <v>0</v>
      </c>
      <c r="AM100" s="2">
        <v>0</v>
      </c>
      <c r="AN100" s="2">
        <v>0</v>
      </c>
      <c r="AO100" s="2">
        <v>0</v>
      </c>
      <c r="AP100" s="2">
        <v>0</v>
      </c>
      <c r="AQ100" s="2">
        <v>0</v>
      </c>
      <c r="AR100" s="2">
        <v>0</v>
      </c>
      <c r="AS100" s="2">
        <v>0</v>
      </c>
      <c r="AT100" s="2">
        <v>0</v>
      </c>
      <c r="AU100" s="2">
        <v>0</v>
      </c>
      <c r="AV100" s="2">
        <v>0</v>
      </c>
      <c r="AW100" s="2">
        <v>0</v>
      </c>
      <c r="AX100" s="2">
        <v>0</v>
      </c>
      <c r="AY100" s="2">
        <v>0</v>
      </c>
      <c r="AZ100" s="2">
        <v>0</v>
      </c>
      <c r="BA100" s="2">
        <v>0</v>
      </c>
      <c r="BB100" s="2">
        <v>0</v>
      </c>
      <c r="BC100" s="2">
        <v>0</v>
      </c>
      <c r="BD100" s="2">
        <v>0</v>
      </c>
      <c r="BE100" s="2">
        <v>0</v>
      </c>
      <c r="BF100" s="2" t="s">
        <v>307</v>
      </c>
      <c r="BG100" s="2">
        <v>3</v>
      </c>
      <c r="BH100" s="2">
        <v>17</v>
      </c>
    </row>
    <row r="101" spans="1:60" s="2" customFormat="1" x14ac:dyDescent="0.2">
      <c r="A101">
        <v>101</v>
      </c>
      <c r="B101"/>
      <c r="C101"/>
      <c r="D101"/>
      <c r="E101"/>
      <c r="F101"/>
      <c r="G101" s="32" t="s">
        <v>212</v>
      </c>
      <c r="H101">
        <v>0</v>
      </c>
      <c r="I101">
        <v>0</v>
      </c>
      <c r="J101">
        <v>0</v>
      </c>
      <c r="K101">
        <v>0</v>
      </c>
      <c r="L101">
        <v>0</v>
      </c>
      <c r="M101">
        <v>0</v>
      </c>
      <c r="N101">
        <v>0</v>
      </c>
      <c r="O101">
        <v>0</v>
      </c>
      <c r="P101">
        <v>0</v>
      </c>
      <c r="Q101">
        <v>0</v>
      </c>
      <c r="R101">
        <v>0</v>
      </c>
      <c r="S101">
        <v>0</v>
      </c>
      <c r="T101">
        <v>0</v>
      </c>
      <c r="U101">
        <v>0</v>
      </c>
      <c r="V101">
        <v>0</v>
      </c>
      <c r="W101">
        <v>0</v>
      </c>
      <c r="X101" s="6">
        <v>0</v>
      </c>
      <c r="Y101">
        <v>0</v>
      </c>
      <c r="Z101">
        <v>0</v>
      </c>
      <c r="AA101">
        <v>0</v>
      </c>
      <c r="AB101">
        <v>0</v>
      </c>
      <c r="AC101">
        <v>0</v>
      </c>
      <c r="AD101">
        <v>0</v>
      </c>
      <c r="AE101">
        <v>0</v>
      </c>
      <c r="AF101">
        <v>0</v>
      </c>
      <c r="AG101">
        <v>0</v>
      </c>
      <c r="AH101">
        <v>0</v>
      </c>
      <c r="AI101" s="2">
        <v>0</v>
      </c>
      <c r="AJ101" s="2">
        <v>0</v>
      </c>
      <c r="AK101" s="2">
        <v>0</v>
      </c>
      <c r="AL101" s="2">
        <v>0</v>
      </c>
      <c r="AM101" s="2">
        <v>0</v>
      </c>
      <c r="AN101" s="2">
        <v>0</v>
      </c>
      <c r="AO101" s="2">
        <v>0</v>
      </c>
      <c r="AP101" s="2">
        <v>0</v>
      </c>
      <c r="AQ101" s="2">
        <v>0</v>
      </c>
      <c r="AR101" s="2">
        <v>0</v>
      </c>
      <c r="AS101" s="2">
        <v>0</v>
      </c>
      <c r="AT101" s="2">
        <v>0</v>
      </c>
      <c r="AU101" s="2">
        <v>0</v>
      </c>
      <c r="AV101" s="2">
        <v>0</v>
      </c>
      <c r="AW101" s="2">
        <v>0</v>
      </c>
      <c r="AX101" s="2">
        <v>0</v>
      </c>
      <c r="AY101" s="2">
        <v>0</v>
      </c>
      <c r="AZ101" s="2">
        <v>0</v>
      </c>
      <c r="BA101" s="2">
        <v>0</v>
      </c>
      <c r="BB101" s="2">
        <v>0</v>
      </c>
      <c r="BC101" s="2">
        <v>0</v>
      </c>
      <c r="BD101" s="2">
        <v>0</v>
      </c>
      <c r="BE101" s="2">
        <v>0</v>
      </c>
      <c r="BF101" s="2" t="s">
        <v>394</v>
      </c>
      <c r="BG101" s="2">
        <v>3</v>
      </c>
      <c r="BH101" s="2">
        <v>17</v>
      </c>
    </row>
    <row r="102" spans="1:60" x14ac:dyDescent="0.2">
      <c r="A102">
        <v>102</v>
      </c>
      <c r="G102" s="32" t="s">
        <v>126</v>
      </c>
      <c r="H102">
        <v>0</v>
      </c>
      <c r="I102">
        <v>0</v>
      </c>
      <c r="J102">
        <v>35</v>
      </c>
      <c r="K102">
        <v>0</v>
      </c>
      <c r="L102">
        <v>33</v>
      </c>
      <c r="M102">
        <v>1004</v>
      </c>
      <c r="N102">
        <v>281</v>
      </c>
      <c r="O102">
        <v>0</v>
      </c>
      <c r="P102">
        <v>388</v>
      </c>
      <c r="Q102">
        <v>1040</v>
      </c>
      <c r="R102">
        <v>391</v>
      </c>
      <c r="S102">
        <v>0</v>
      </c>
      <c r="T102">
        <v>2</v>
      </c>
      <c r="U102">
        <v>2</v>
      </c>
      <c r="V102">
        <v>10641</v>
      </c>
      <c r="W102">
        <v>5163</v>
      </c>
      <c r="X102" s="5">
        <v>0</v>
      </c>
      <c r="Y102">
        <v>0</v>
      </c>
      <c r="Z102">
        <v>0</v>
      </c>
      <c r="AA102">
        <v>0</v>
      </c>
      <c r="AB102">
        <v>0</v>
      </c>
      <c r="AC102">
        <v>0</v>
      </c>
      <c r="AD102">
        <v>0</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0</v>
      </c>
      <c r="BF102" t="s">
        <v>395</v>
      </c>
      <c r="BG102">
        <v>3</v>
      </c>
      <c r="BH102">
        <v>17</v>
      </c>
    </row>
    <row r="103" spans="1:60" x14ac:dyDescent="0.2">
      <c r="A103">
        <v>103</v>
      </c>
      <c r="G103" s="32" t="s">
        <v>128</v>
      </c>
      <c r="H103">
        <v>0</v>
      </c>
      <c r="I103">
        <v>0</v>
      </c>
      <c r="J103">
        <v>0</v>
      </c>
      <c r="K103">
        <v>0</v>
      </c>
      <c r="L103">
        <v>0</v>
      </c>
      <c r="M103">
        <v>0</v>
      </c>
      <c r="N103">
        <v>0</v>
      </c>
      <c r="O103">
        <v>0</v>
      </c>
      <c r="P103">
        <v>0</v>
      </c>
      <c r="Q103">
        <v>0</v>
      </c>
      <c r="R103">
        <v>0</v>
      </c>
      <c r="S103">
        <v>0</v>
      </c>
      <c r="T103">
        <v>0</v>
      </c>
      <c r="U103">
        <v>0</v>
      </c>
      <c r="V103">
        <v>0</v>
      </c>
      <c r="W103">
        <v>0</v>
      </c>
      <c r="X103" s="5">
        <v>0</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t="s">
        <v>396</v>
      </c>
      <c r="BG103">
        <v>3</v>
      </c>
      <c r="BH103">
        <v>17</v>
      </c>
    </row>
    <row r="104" spans="1:60" x14ac:dyDescent="0.2">
      <c r="A104">
        <v>104</v>
      </c>
      <c r="G104" s="32" t="s">
        <v>130</v>
      </c>
      <c r="H104">
        <v>0</v>
      </c>
      <c r="I104">
        <v>0</v>
      </c>
      <c r="J104">
        <v>6</v>
      </c>
      <c r="K104">
        <v>0</v>
      </c>
      <c r="L104">
        <v>6</v>
      </c>
      <c r="M104">
        <v>298</v>
      </c>
      <c r="N104">
        <v>45</v>
      </c>
      <c r="O104">
        <v>298</v>
      </c>
      <c r="P104">
        <v>0</v>
      </c>
      <c r="Q104">
        <v>306</v>
      </c>
      <c r="R104">
        <v>0</v>
      </c>
      <c r="S104">
        <v>0</v>
      </c>
      <c r="T104">
        <v>0</v>
      </c>
      <c r="U104">
        <v>0</v>
      </c>
      <c r="V104">
        <v>2008</v>
      </c>
      <c r="W104">
        <v>0</v>
      </c>
      <c r="X104" s="5">
        <v>0</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t="s">
        <v>311</v>
      </c>
      <c r="BG104">
        <v>3</v>
      </c>
      <c r="BH104">
        <v>17</v>
      </c>
    </row>
    <row r="105" spans="1:60" x14ac:dyDescent="0.2">
      <c r="A105">
        <v>105</v>
      </c>
      <c r="G105" s="32" t="s">
        <v>132</v>
      </c>
      <c r="H105">
        <v>0</v>
      </c>
      <c r="I105">
        <v>0</v>
      </c>
      <c r="J105">
        <v>0</v>
      </c>
      <c r="K105">
        <v>0</v>
      </c>
      <c r="L105">
        <v>0</v>
      </c>
      <c r="M105">
        <v>0</v>
      </c>
      <c r="N105">
        <v>0</v>
      </c>
      <c r="O105">
        <v>0</v>
      </c>
      <c r="P105">
        <v>0</v>
      </c>
      <c r="Q105">
        <v>0</v>
      </c>
      <c r="R105">
        <v>0</v>
      </c>
      <c r="S105">
        <v>0</v>
      </c>
      <c r="T105">
        <v>0</v>
      </c>
      <c r="U105">
        <v>0</v>
      </c>
      <c r="V105">
        <v>0</v>
      </c>
      <c r="W105">
        <v>0</v>
      </c>
      <c r="X105" s="5">
        <v>0</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t="s">
        <v>397</v>
      </c>
      <c r="BG105">
        <v>3</v>
      </c>
      <c r="BH105">
        <v>17</v>
      </c>
    </row>
    <row r="106" spans="1:60" x14ac:dyDescent="0.2">
      <c r="A106">
        <v>106</v>
      </c>
      <c r="G106" s="32" t="s">
        <v>134</v>
      </c>
      <c r="H106">
        <v>0</v>
      </c>
      <c r="I106">
        <v>0</v>
      </c>
      <c r="J106">
        <v>0</v>
      </c>
      <c r="K106">
        <v>0</v>
      </c>
      <c r="L106">
        <v>0</v>
      </c>
      <c r="M106">
        <v>0</v>
      </c>
      <c r="N106">
        <v>0</v>
      </c>
      <c r="O106">
        <v>0</v>
      </c>
      <c r="P106">
        <v>0</v>
      </c>
      <c r="Q106">
        <v>0</v>
      </c>
      <c r="R106">
        <v>0</v>
      </c>
      <c r="S106">
        <v>0</v>
      </c>
      <c r="T106">
        <v>0</v>
      </c>
      <c r="U106">
        <v>0</v>
      </c>
      <c r="V106">
        <v>0</v>
      </c>
      <c r="W106">
        <v>0</v>
      </c>
      <c r="X106" s="5">
        <v>0</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t="s">
        <v>398</v>
      </c>
      <c r="BG106">
        <v>3</v>
      </c>
      <c r="BH106">
        <v>17</v>
      </c>
    </row>
    <row r="107" spans="1:60" x14ac:dyDescent="0.2">
      <c r="A107">
        <v>107</v>
      </c>
      <c r="G107" s="32" t="s">
        <v>136</v>
      </c>
      <c r="H107">
        <v>0</v>
      </c>
      <c r="I107">
        <v>0</v>
      </c>
      <c r="J107">
        <v>0</v>
      </c>
      <c r="K107">
        <v>0</v>
      </c>
      <c r="L107">
        <v>0</v>
      </c>
      <c r="M107">
        <v>0</v>
      </c>
      <c r="N107">
        <v>0</v>
      </c>
      <c r="O107">
        <v>0</v>
      </c>
      <c r="P107">
        <v>0</v>
      </c>
      <c r="Q107">
        <v>0</v>
      </c>
      <c r="R107">
        <v>0</v>
      </c>
      <c r="S107">
        <v>0</v>
      </c>
      <c r="T107">
        <v>0</v>
      </c>
      <c r="U107">
        <v>0</v>
      </c>
      <c r="V107">
        <v>0</v>
      </c>
      <c r="W107">
        <v>0</v>
      </c>
      <c r="X107" s="5">
        <v>0</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t="s">
        <v>399</v>
      </c>
      <c r="BG107">
        <v>3</v>
      </c>
      <c r="BH107">
        <v>17</v>
      </c>
    </row>
    <row r="108" spans="1:60" x14ac:dyDescent="0.2">
      <c r="A108">
        <v>108</v>
      </c>
      <c r="G108" s="32" t="s">
        <v>138</v>
      </c>
      <c r="H108">
        <v>0</v>
      </c>
      <c r="I108">
        <v>0</v>
      </c>
      <c r="J108">
        <v>0</v>
      </c>
      <c r="K108">
        <v>0</v>
      </c>
      <c r="L108">
        <v>0</v>
      </c>
      <c r="M108">
        <v>0</v>
      </c>
      <c r="N108">
        <v>0</v>
      </c>
      <c r="O108">
        <v>0</v>
      </c>
      <c r="P108">
        <v>0</v>
      </c>
      <c r="Q108">
        <v>0</v>
      </c>
      <c r="R108">
        <v>0</v>
      </c>
      <c r="S108">
        <v>0</v>
      </c>
      <c r="T108">
        <v>0</v>
      </c>
      <c r="U108">
        <v>0</v>
      </c>
      <c r="V108">
        <v>0</v>
      </c>
      <c r="W108">
        <v>0</v>
      </c>
      <c r="X108" s="5">
        <v>0</v>
      </c>
      <c r="Y108">
        <v>0</v>
      </c>
      <c r="Z108">
        <v>0</v>
      </c>
      <c r="AA108">
        <v>0</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t="s">
        <v>399</v>
      </c>
      <c r="BG108">
        <v>3</v>
      </c>
      <c r="BH108">
        <v>17</v>
      </c>
    </row>
    <row r="109" spans="1:60" x14ac:dyDescent="0.2">
      <c r="A109">
        <v>109</v>
      </c>
      <c r="G109" s="32" t="s">
        <v>139</v>
      </c>
      <c r="H109">
        <v>0</v>
      </c>
      <c r="I109">
        <v>0</v>
      </c>
      <c r="J109">
        <v>0</v>
      </c>
      <c r="K109">
        <v>0</v>
      </c>
      <c r="L109">
        <v>0</v>
      </c>
      <c r="M109">
        <v>0</v>
      </c>
      <c r="N109">
        <v>0</v>
      </c>
      <c r="O109">
        <v>0</v>
      </c>
      <c r="P109">
        <v>0</v>
      </c>
      <c r="Q109">
        <v>0</v>
      </c>
      <c r="R109">
        <v>0</v>
      </c>
      <c r="S109">
        <v>0</v>
      </c>
      <c r="T109">
        <v>0</v>
      </c>
      <c r="U109">
        <v>0</v>
      </c>
      <c r="V109">
        <v>0</v>
      </c>
      <c r="W109">
        <v>0</v>
      </c>
      <c r="X109" s="5">
        <v>0</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t="s">
        <v>400</v>
      </c>
      <c r="BG109">
        <v>3</v>
      </c>
      <c r="BH109">
        <v>17</v>
      </c>
    </row>
    <row r="110" spans="1:60" s="2" customFormat="1" x14ac:dyDescent="0.2">
      <c r="A110">
        <v>110</v>
      </c>
      <c r="B110"/>
      <c r="C110"/>
      <c r="D110"/>
      <c r="E110"/>
      <c r="F110"/>
      <c r="G110" s="32" t="s">
        <v>141</v>
      </c>
      <c r="H110">
        <v>0</v>
      </c>
      <c r="I110">
        <v>0</v>
      </c>
      <c r="J110">
        <v>0</v>
      </c>
      <c r="K110">
        <v>0</v>
      </c>
      <c r="L110">
        <v>0</v>
      </c>
      <c r="M110">
        <v>0</v>
      </c>
      <c r="N110">
        <v>0</v>
      </c>
      <c r="O110">
        <v>0</v>
      </c>
      <c r="P110">
        <v>0</v>
      </c>
      <c r="Q110">
        <v>0</v>
      </c>
      <c r="R110">
        <v>0</v>
      </c>
      <c r="S110">
        <v>0</v>
      </c>
      <c r="T110">
        <v>0</v>
      </c>
      <c r="U110">
        <v>0</v>
      </c>
      <c r="V110">
        <v>0</v>
      </c>
      <c r="W110">
        <v>0</v>
      </c>
      <c r="X110" s="6">
        <v>0</v>
      </c>
      <c r="Y110">
        <v>0</v>
      </c>
      <c r="Z110">
        <v>0</v>
      </c>
      <c r="AA110">
        <v>0</v>
      </c>
      <c r="AB110">
        <v>0</v>
      </c>
      <c r="AC110">
        <v>0</v>
      </c>
      <c r="AD110">
        <v>0</v>
      </c>
      <c r="AE110">
        <v>0</v>
      </c>
      <c r="AF110">
        <v>0</v>
      </c>
      <c r="AG110">
        <v>0</v>
      </c>
      <c r="AH110">
        <v>0</v>
      </c>
      <c r="AI110" s="2">
        <v>0</v>
      </c>
      <c r="AJ110" s="2">
        <v>0</v>
      </c>
      <c r="AK110" s="2">
        <v>0</v>
      </c>
      <c r="AL110" s="2">
        <v>0</v>
      </c>
      <c r="AM110" s="2">
        <v>0</v>
      </c>
      <c r="AN110" s="2">
        <v>0</v>
      </c>
      <c r="AO110" s="2">
        <v>0</v>
      </c>
      <c r="AP110" s="2">
        <v>0</v>
      </c>
      <c r="AQ110" s="2">
        <v>0</v>
      </c>
      <c r="AR110" s="2">
        <v>0</v>
      </c>
      <c r="AS110" s="2">
        <v>0</v>
      </c>
      <c r="AT110" s="2">
        <v>0</v>
      </c>
      <c r="AU110" s="2">
        <v>0</v>
      </c>
      <c r="AV110" s="2">
        <v>0</v>
      </c>
      <c r="AW110" s="2">
        <v>0</v>
      </c>
      <c r="AX110" s="2">
        <v>0</v>
      </c>
      <c r="AY110" s="2">
        <v>0</v>
      </c>
      <c r="AZ110" s="2">
        <v>0</v>
      </c>
      <c r="BA110" s="2">
        <v>0</v>
      </c>
      <c r="BB110" s="2">
        <v>0</v>
      </c>
      <c r="BC110" s="2">
        <v>0</v>
      </c>
      <c r="BD110" s="2">
        <v>0</v>
      </c>
      <c r="BE110" s="2">
        <v>0</v>
      </c>
      <c r="BF110" s="2" t="s">
        <v>317</v>
      </c>
      <c r="BG110" s="2">
        <v>3</v>
      </c>
      <c r="BH110" s="2">
        <v>17</v>
      </c>
    </row>
    <row r="111" spans="1:60" x14ac:dyDescent="0.2">
      <c r="A111">
        <v>111</v>
      </c>
      <c r="G111" s="32" t="s">
        <v>143</v>
      </c>
      <c r="H111">
        <v>0</v>
      </c>
      <c r="I111">
        <v>0</v>
      </c>
      <c r="J111">
        <v>0</v>
      </c>
      <c r="K111">
        <v>0</v>
      </c>
      <c r="L111">
        <v>0</v>
      </c>
      <c r="M111">
        <v>0</v>
      </c>
      <c r="N111">
        <v>0</v>
      </c>
      <c r="O111">
        <v>0</v>
      </c>
      <c r="P111">
        <v>0</v>
      </c>
      <c r="Q111">
        <v>0</v>
      </c>
      <c r="R111">
        <v>0</v>
      </c>
      <c r="S111">
        <v>0</v>
      </c>
      <c r="T111">
        <v>0</v>
      </c>
      <c r="U111">
        <v>0</v>
      </c>
      <c r="V111">
        <v>0</v>
      </c>
      <c r="W111">
        <v>0</v>
      </c>
      <c r="X111" s="5">
        <v>0</v>
      </c>
      <c r="Y111">
        <v>0</v>
      </c>
      <c r="Z111">
        <v>0</v>
      </c>
      <c r="AA111">
        <v>0</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t="s">
        <v>401</v>
      </c>
      <c r="BG111">
        <v>3</v>
      </c>
      <c r="BH111">
        <v>17</v>
      </c>
    </row>
    <row r="112" spans="1:60" x14ac:dyDescent="0.2">
      <c r="A112">
        <v>112</v>
      </c>
      <c r="G112" s="32" t="s">
        <v>145</v>
      </c>
      <c r="H112">
        <v>0</v>
      </c>
      <c r="I112">
        <v>0</v>
      </c>
      <c r="J112">
        <v>0</v>
      </c>
      <c r="K112">
        <v>0</v>
      </c>
      <c r="L112">
        <v>0</v>
      </c>
      <c r="M112">
        <v>0</v>
      </c>
      <c r="N112">
        <v>0</v>
      </c>
      <c r="O112">
        <v>0</v>
      </c>
      <c r="P112">
        <v>0</v>
      </c>
      <c r="Q112">
        <v>0</v>
      </c>
      <c r="R112">
        <v>0</v>
      </c>
      <c r="S112">
        <v>0</v>
      </c>
      <c r="T112">
        <v>0</v>
      </c>
      <c r="U112">
        <v>0</v>
      </c>
      <c r="V112">
        <v>0</v>
      </c>
      <c r="W112">
        <v>0</v>
      </c>
      <c r="X112" s="5">
        <v>0</v>
      </c>
      <c r="Y112">
        <v>0</v>
      </c>
      <c r="Z112">
        <v>0</v>
      </c>
      <c r="AA112">
        <v>0</v>
      </c>
      <c r="AB112">
        <v>0</v>
      </c>
      <c r="AC112">
        <v>0</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t="s">
        <v>401</v>
      </c>
      <c r="BG112">
        <v>3</v>
      </c>
      <c r="BH112">
        <v>17</v>
      </c>
    </row>
    <row r="113" spans="1:58" x14ac:dyDescent="0.2">
      <c r="A113">
        <v>113</v>
      </c>
      <c r="G113" s="32" t="s">
        <v>146</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t="s">
        <v>320</v>
      </c>
    </row>
    <row r="114" spans="1:58" x14ac:dyDescent="0.2">
      <c r="A114">
        <v>114</v>
      </c>
      <c r="G114" s="32" t="s">
        <v>148</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t="s">
        <v>320</v>
      </c>
    </row>
    <row r="115" spans="1:58" x14ac:dyDescent="0.2">
      <c r="A115">
        <v>115</v>
      </c>
      <c r="G115" s="32" t="s">
        <v>149</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t="s">
        <v>402</v>
      </c>
    </row>
    <row r="116" spans="1:58" x14ac:dyDescent="0.2">
      <c r="A116">
        <v>116</v>
      </c>
      <c r="G116" s="32" t="s">
        <v>151</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t="s">
        <v>403</v>
      </c>
    </row>
    <row r="117" spans="1:58" x14ac:dyDescent="0.2">
      <c r="A117">
        <v>117</v>
      </c>
      <c r="G117" s="32" t="s">
        <v>153</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t="s">
        <v>323</v>
      </c>
    </row>
    <row r="118" spans="1:58" x14ac:dyDescent="0.2">
      <c r="A118">
        <v>118</v>
      </c>
      <c r="G118" s="32" t="s">
        <v>155</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t="s">
        <v>324</v>
      </c>
    </row>
    <row r="119" spans="1:58" x14ac:dyDescent="0.2">
      <c r="A119">
        <v>119</v>
      </c>
      <c r="G119" s="32" t="s">
        <v>157</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t="s">
        <v>404</v>
      </c>
    </row>
    <row r="120" spans="1:58" x14ac:dyDescent="0.2">
      <c r="A120">
        <v>120</v>
      </c>
      <c r="G120" s="32" t="s">
        <v>159</v>
      </c>
      <c r="H120">
        <v>0</v>
      </c>
      <c r="I120">
        <v>0</v>
      </c>
      <c r="J120">
        <v>0</v>
      </c>
      <c r="K120">
        <v>0</v>
      </c>
      <c r="L120">
        <v>0</v>
      </c>
      <c r="M120">
        <v>0</v>
      </c>
      <c r="N120">
        <v>0</v>
      </c>
      <c r="O120">
        <v>0</v>
      </c>
      <c r="P120">
        <v>0</v>
      </c>
      <c r="Q120">
        <v>0</v>
      </c>
      <c r="R120">
        <v>0</v>
      </c>
      <c r="S120">
        <v>0</v>
      </c>
      <c r="T120">
        <v>0</v>
      </c>
      <c r="U120">
        <v>0</v>
      </c>
      <c r="V120">
        <v>0</v>
      </c>
      <c r="W120">
        <v>0</v>
      </c>
      <c r="X120">
        <v>0</v>
      </c>
      <c r="Y120">
        <v>0</v>
      </c>
      <c r="Z120">
        <v>0</v>
      </c>
      <c r="AA120">
        <v>0</v>
      </c>
      <c r="AB120">
        <v>0</v>
      </c>
      <c r="AC120">
        <v>0</v>
      </c>
      <c r="AD120">
        <v>0</v>
      </c>
      <c r="AE120">
        <v>0</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0</v>
      </c>
      <c r="BC120">
        <v>0</v>
      </c>
      <c r="BD120">
        <v>0</v>
      </c>
      <c r="BE120">
        <v>0</v>
      </c>
      <c r="BF120" t="s">
        <v>405</v>
      </c>
    </row>
    <row r="121" spans="1:58" x14ac:dyDescent="0.2">
      <c r="A121">
        <v>121</v>
      </c>
      <c r="G121" s="32" t="s">
        <v>457</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t="s">
        <v>458</v>
      </c>
    </row>
    <row r="122" spans="1:58" x14ac:dyDescent="0.2">
      <c r="A122">
        <v>122</v>
      </c>
    </row>
    <row r="123" spans="1:58" x14ac:dyDescent="0.2">
      <c r="A123">
        <v>123</v>
      </c>
    </row>
    <row r="124" spans="1:58" x14ac:dyDescent="0.2">
      <c r="A124">
        <v>124</v>
      </c>
    </row>
    <row r="125" spans="1:58" x14ac:dyDescent="0.2">
      <c r="A125">
        <v>125</v>
      </c>
    </row>
    <row r="126" spans="1:58" x14ac:dyDescent="0.2">
      <c r="A126">
        <v>126</v>
      </c>
    </row>
    <row r="127" spans="1:58" x14ac:dyDescent="0.2">
      <c r="A127">
        <v>127</v>
      </c>
    </row>
    <row r="128" spans="1:58" x14ac:dyDescent="0.2">
      <c r="A128">
        <v>128</v>
      </c>
    </row>
    <row r="129" spans="1:1" x14ac:dyDescent="0.2">
      <c r="A129">
        <v>129</v>
      </c>
    </row>
    <row r="130" spans="1:1" x14ac:dyDescent="0.2">
      <c r="A130">
        <v>130</v>
      </c>
    </row>
    <row r="131" spans="1:1" x14ac:dyDescent="0.2">
      <c r="A131">
        <v>131</v>
      </c>
    </row>
    <row r="132" spans="1:1" x14ac:dyDescent="0.2">
      <c r="A132">
        <v>132</v>
      </c>
    </row>
    <row r="133" spans="1:1" x14ac:dyDescent="0.2">
      <c r="A133">
        <v>133</v>
      </c>
    </row>
    <row r="134" spans="1:1" x14ac:dyDescent="0.2">
      <c r="A134">
        <v>134</v>
      </c>
    </row>
    <row r="135" spans="1:1" x14ac:dyDescent="0.2">
      <c r="A135">
        <v>135</v>
      </c>
    </row>
    <row r="136" spans="1:1" x14ac:dyDescent="0.2">
      <c r="A136">
        <v>136</v>
      </c>
    </row>
    <row r="137" spans="1:1" x14ac:dyDescent="0.2">
      <c r="A137">
        <v>137</v>
      </c>
    </row>
    <row r="138" spans="1:1" x14ac:dyDescent="0.2">
      <c r="A138">
        <v>138</v>
      </c>
    </row>
    <row r="139" spans="1:1" x14ac:dyDescent="0.2">
      <c r="A139">
        <v>139</v>
      </c>
    </row>
    <row r="140" spans="1:1" x14ac:dyDescent="0.2">
      <c r="A140">
        <v>140</v>
      </c>
    </row>
    <row r="141" spans="1:1" x14ac:dyDescent="0.2">
      <c r="A141">
        <v>141</v>
      </c>
    </row>
    <row r="142" spans="1:1" x14ac:dyDescent="0.2">
      <c r="A142">
        <v>142</v>
      </c>
    </row>
    <row r="143" spans="1:1" x14ac:dyDescent="0.2">
      <c r="A143">
        <v>143</v>
      </c>
    </row>
    <row r="144" spans="1:1" x14ac:dyDescent="0.2">
      <c r="A144">
        <v>144</v>
      </c>
    </row>
    <row r="145" spans="1:1" x14ac:dyDescent="0.2">
      <c r="A145">
        <v>145</v>
      </c>
    </row>
    <row r="146" spans="1:1" x14ac:dyDescent="0.2">
      <c r="A146">
        <v>146</v>
      </c>
    </row>
    <row r="147" spans="1:1" x14ac:dyDescent="0.2">
      <c r="A147">
        <v>147</v>
      </c>
    </row>
    <row r="148" spans="1:1" x14ac:dyDescent="0.2">
      <c r="A148">
        <v>148</v>
      </c>
    </row>
    <row r="149" spans="1:1" x14ac:dyDescent="0.2">
      <c r="A149">
        <v>149</v>
      </c>
    </row>
    <row r="150" spans="1:1" x14ac:dyDescent="0.2">
      <c r="A150">
        <v>150</v>
      </c>
    </row>
    <row r="151" spans="1:1" x14ac:dyDescent="0.2">
      <c r="A151">
        <v>151</v>
      </c>
    </row>
    <row r="152" spans="1:1" x14ac:dyDescent="0.2">
      <c r="A152">
        <v>152</v>
      </c>
    </row>
    <row r="153" spans="1:1" x14ac:dyDescent="0.2">
      <c r="A153">
        <v>153</v>
      </c>
    </row>
    <row r="154" spans="1:1" x14ac:dyDescent="0.2">
      <c r="A154">
        <v>154</v>
      </c>
    </row>
    <row r="155" spans="1:1" x14ac:dyDescent="0.2">
      <c r="A155">
        <v>155</v>
      </c>
    </row>
    <row r="156" spans="1:1" x14ac:dyDescent="0.2">
      <c r="A156">
        <v>156</v>
      </c>
    </row>
    <row r="157" spans="1:1" x14ac:dyDescent="0.2">
      <c r="A157">
        <v>157</v>
      </c>
    </row>
    <row r="158" spans="1:1" x14ac:dyDescent="0.2">
      <c r="A158">
        <v>158</v>
      </c>
    </row>
    <row r="159" spans="1:1" x14ac:dyDescent="0.2">
      <c r="A159">
        <v>159</v>
      </c>
    </row>
    <row r="160" spans="1:1" x14ac:dyDescent="0.2">
      <c r="A160">
        <v>160</v>
      </c>
    </row>
    <row r="161" spans="1:1" x14ac:dyDescent="0.2">
      <c r="A161">
        <v>161</v>
      </c>
    </row>
    <row r="162" spans="1:1" x14ac:dyDescent="0.2">
      <c r="A162">
        <v>162</v>
      </c>
    </row>
    <row r="163" spans="1:1" x14ac:dyDescent="0.2">
      <c r="A163">
        <v>163</v>
      </c>
    </row>
    <row r="164" spans="1:1" x14ac:dyDescent="0.2">
      <c r="A164">
        <v>164</v>
      </c>
    </row>
    <row r="165" spans="1:1" x14ac:dyDescent="0.2">
      <c r="A165">
        <v>165</v>
      </c>
    </row>
    <row r="166" spans="1:1" x14ac:dyDescent="0.2">
      <c r="A166">
        <v>166</v>
      </c>
    </row>
    <row r="167" spans="1:1" x14ac:dyDescent="0.2">
      <c r="A167">
        <v>167</v>
      </c>
    </row>
    <row r="168" spans="1:1" x14ac:dyDescent="0.2">
      <c r="A168">
        <v>168</v>
      </c>
    </row>
    <row r="169" spans="1:1" x14ac:dyDescent="0.2">
      <c r="A169">
        <v>169</v>
      </c>
    </row>
    <row r="170" spans="1:1" x14ac:dyDescent="0.2">
      <c r="A170">
        <v>170</v>
      </c>
    </row>
    <row r="171" spans="1:1" x14ac:dyDescent="0.2">
      <c r="A171">
        <v>171</v>
      </c>
    </row>
    <row r="172" spans="1:1" x14ac:dyDescent="0.2">
      <c r="A172">
        <v>172</v>
      </c>
    </row>
    <row r="173" spans="1:1" x14ac:dyDescent="0.2">
      <c r="A173">
        <v>173</v>
      </c>
    </row>
    <row r="174" spans="1:1" x14ac:dyDescent="0.2">
      <c r="A174">
        <v>174</v>
      </c>
    </row>
    <row r="175" spans="1:1" x14ac:dyDescent="0.2">
      <c r="A175">
        <v>175</v>
      </c>
    </row>
    <row r="176" spans="1:1" x14ac:dyDescent="0.2">
      <c r="A176">
        <v>176</v>
      </c>
    </row>
    <row r="177" spans="1:1" x14ac:dyDescent="0.2">
      <c r="A177">
        <v>177</v>
      </c>
    </row>
    <row r="178" spans="1:1" x14ac:dyDescent="0.2">
      <c r="A178">
        <v>178</v>
      </c>
    </row>
    <row r="179" spans="1:1" x14ac:dyDescent="0.2">
      <c r="A179">
        <v>179</v>
      </c>
    </row>
    <row r="180" spans="1:1" x14ac:dyDescent="0.2">
      <c r="A180">
        <v>180</v>
      </c>
    </row>
    <row r="181" spans="1:1" x14ac:dyDescent="0.2">
      <c r="A181">
        <v>181</v>
      </c>
    </row>
    <row r="182" spans="1:1" x14ac:dyDescent="0.2">
      <c r="A182">
        <v>182</v>
      </c>
    </row>
    <row r="183" spans="1:1" x14ac:dyDescent="0.2">
      <c r="A183">
        <v>183</v>
      </c>
    </row>
    <row r="184" spans="1:1" x14ac:dyDescent="0.2">
      <c r="A184">
        <v>184</v>
      </c>
    </row>
    <row r="185" spans="1:1" x14ac:dyDescent="0.2">
      <c r="A185">
        <v>185</v>
      </c>
    </row>
    <row r="186" spans="1:1" x14ac:dyDescent="0.2">
      <c r="A186">
        <v>186</v>
      </c>
    </row>
    <row r="187" spans="1:1" x14ac:dyDescent="0.2">
      <c r="A187">
        <v>187</v>
      </c>
    </row>
    <row r="188" spans="1:1" x14ac:dyDescent="0.2">
      <c r="A188">
        <v>188</v>
      </c>
    </row>
    <row r="189" spans="1:1" x14ac:dyDescent="0.2">
      <c r="A189">
        <v>189</v>
      </c>
    </row>
    <row r="190" spans="1:1" x14ac:dyDescent="0.2">
      <c r="A190">
        <v>190</v>
      </c>
    </row>
    <row r="191" spans="1:1" x14ac:dyDescent="0.2">
      <c r="A191">
        <v>191</v>
      </c>
    </row>
    <row r="192" spans="1:1" x14ac:dyDescent="0.2">
      <c r="A192">
        <v>192</v>
      </c>
    </row>
    <row r="193" spans="1:1" x14ac:dyDescent="0.2">
      <c r="A193">
        <v>193</v>
      </c>
    </row>
    <row r="194" spans="1:1" x14ac:dyDescent="0.2">
      <c r="A194">
        <v>194</v>
      </c>
    </row>
    <row r="195" spans="1:1" x14ac:dyDescent="0.2">
      <c r="A195">
        <v>195</v>
      </c>
    </row>
    <row r="196" spans="1:1" x14ac:dyDescent="0.2">
      <c r="A196">
        <v>196</v>
      </c>
    </row>
    <row r="197" spans="1:1" x14ac:dyDescent="0.2">
      <c r="A197">
        <v>197</v>
      </c>
    </row>
    <row r="198" spans="1:1" x14ac:dyDescent="0.2">
      <c r="A198">
        <v>198</v>
      </c>
    </row>
    <row r="199" spans="1:1" x14ac:dyDescent="0.2">
      <c r="A199">
        <v>199</v>
      </c>
    </row>
    <row r="200" spans="1:1" x14ac:dyDescent="0.2">
      <c r="A200">
        <v>200</v>
      </c>
    </row>
    <row r="201" spans="1:1" x14ac:dyDescent="0.2">
      <c r="A201">
        <v>201</v>
      </c>
    </row>
    <row r="202" spans="1:1" x14ac:dyDescent="0.2">
      <c r="A202">
        <v>202</v>
      </c>
    </row>
    <row r="203" spans="1:1" x14ac:dyDescent="0.2">
      <c r="A203">
        <v>203</v>
      </c>
    </row>
    <row r="204" spans="1:1" x14ac:dyDescent="0.2">
      <c r="A204">
        <v>204</v>
      </c>
    </row>
    <row r="205" spans="1:1" x14ac:dyDescent="0.2">
      <c r="A205">
        <v>205</v>
      </c>
    </row>
    <row r="206" spans="1:1" x14ac:dyDescent="0.2">
      <c r="A206">
        <v>206</v>
      </c>
    </row>
    <row r="207" spans="1:1" x14ac:dyDescent="0.2">
      <c r="A207">
        <v>207</v>
      </c>
    </row>
    <row r="208" spans="1:1"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sheetData>
  <mergeCells count="1">
    <mergeCell ref="M3:P3"/>
  </mergeCells>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1"/>
  <sheetViews>
    <sheetView workbookViewId="0">
      <pane xSplit="7" ySplit="5" topLeftCell="H6" activePane="bottomRight" state="frozen"/>
      <selection pane="topRight" activeCell="G1" sqref="G1"/>
      <selection pane="bottomLeft" activeCell="A6" sqref="A6"/>
      <selection pane="bottomRight" activeCell="G6" sqref="G6:BF29"/>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460</v>
      </c>
      <c r="M3" s="36" t="s">
        <v>219</v>
      </c>
      <c r="N3" s="36"/>
      <c r="O3" s="36"/>
      <c r="P3" s="36"/>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H6">
        <v>0</v>
      </c>
      <c r="I6">
        <v>0</v>
      </c>
      <c r="J6">
        <v>350</v>
      </c>
      <c r="K6">
        <v>40</v>
      </c>
      <c r="L6">
        <v>330</v>
      </c>
      <c r="M6">
        <v>9000</v>
      </c>
      <c r="N6">
        <v>3313</v>
      </c>
      <c r="O6">
        <v>2381</v>
      </c>
      <c r="P6">
        <v>2455</v>
      </c>
      <c r="Q6">
        <v>8887</v>
      </c>
      <c r="R6">
        <v>2376</v>
      </c>
      <c r="S6">
        <v>33</v>
      </c>
      <c r="T6">
        <v>100</v>
      </c>
      <c r="U6">
        <v>71</v>
      </c>
      <c r="V6">
        <v>103808</v>
      </c>
      <c r="W6">
        <v>34480</v>
      </c>
      <c r="X6" s="5">
        <v>1660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t="s">
        <v>336</v>
      </c>
      <c r="BG6">
        <v>3</v>
      </c>
      <c r="BH6">
        <v>17</v>
      </c>
    </row>
    <row r="7" spans="1:60" x14ac:dyDescent="0.2">
      <c r="A7">
        <v>7</v>
      </c>
      <c r="G7" s="32" t="s">
        <v>16</v>
      </c>
      <c r="H7">
        <v>0</v>
      </c>
      <c r="I7">
        <v>0</v>
      </c>
      <c r="J7">
        <v>12</v>
      </c>
      <c r="K7">
        <v>0</v>
      </c>
      <c r="L7">
        <v>10</v>
      </c>
      <c r="M7">
        <v>143</v>
      </c>
      <c r="N7">
        <v>35</v>
      </c>
      <c r="O7">
        <v>3</v>
      </c>
      <c r="P7">
        <v>0</v>
      </c>
      <c r="Q7">
        <v>509</v>
      </c>
      <c r="R7">
        <v>0</v>
      </c>
      <c r="S7">
        <v>0</v>
      </c>
      <c r="T7">
        <v>0</v>
      </c>
      <c r="U7">
        <v>0</v>
      </c>
      <c r="V7">
        <v>3345</v>
      </c>
      <c r="W7">
        <v>0</v>
      </c>
      <c r="X7" s="5">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t="s">
        <v>339</v>
      </c>
      <c r="BG7">
        <v>3</v>
      </c>
      <c r="BH7">
        <v>17</v>
      </c>
    </row>
    <row r="8" spans="1:60" s="2" customFormat="1" x14ac:dyDescent="0.2">
      <c r="A8">
        <v>8</v>
      </c>
      <c r="B8"/>
      <c r="C8"/>
      <c r="D8"/>
      <c r="E8"/>
      <c r="F8"/>
      <c r="G8" s="32" t="s">
        <v>18</v>
      </c>
      <c r="H8">
        <v>0</v>
      </c>
      <c r="I8">
        <v>0</v>
      </c>
      <c r="J8">
        <v>8</v>
      </c>
      <c r="K8">
        <v>0</v>
      </c>
      <c r="L8">
        <v>7</v>
      </c>
      <c r="M8">
        <v>562</v>
      </c>
      <c r="N8">
        <v>217</v>
      </c>
      <c r="O8">
        <v>14</v>
      </c>
      <c r="P8">
        <v>0</v>
      </c>
      <c r="Q8">
        <v>176</v>
      </c>
      <c r="R8">
        <v>0</v>
      </c>
      <c r="S8">
        <v>2</v>
      </c>
      <c r="T8">
        <v>0</v>
      </c>
      <c r="U8">
        <v>0</v>
      </c>
      <c r="V8">
        <v>2399</v>
      </c>
      <c r="W8">
        <v>0</v>
      </c>
      <c r="X8" s="6">
        <v>0</v>
      </c>
      <c r="Y8">
        <v>0</v>
      </c>
      <c r="Z8">
        <v>0</v>
      </c>
      <c r="AA8">
        <v>0</v>
      </c>
      <c r="AB8">
        <v>0</v>
      </c>
      <c r="AC8">
        <v>0</v>
      </c>
      <c r="AD8">
        <v>0</v>
      </c>
      <c r="AE8">
        <v>0</v>
      </c>
      <c r="AF8">
        <v>0</v>
      </c>
      <c r="AG8">
        <v>0</v>
      </c>
      <c r="AH8">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t="s">
        <v>340</v>
      </c>
      <c r="BG8" s="2">
        <v>3</v>
      </c>
      <c r="BH8" s="2">
        <v>17</v>
      </c>
    </row>
    <row r="9" spans="1:60" x14ac:dyDescent="0.2">
      <c r="A9">
        <v>9</v>
      </c>
      <c r="G9" s="32" t="s">
        <v>20</v>
      </c>
      <c r="H9">
        <v>0</v>
      </c>
      <c r="I9">
        <v>0</v>
      </c>
      <c r="J9">
        <v>18</v>
      </c>
      <c r="K9">
        <v>0</v>
      </c>
      <c r="L9">
        <v>16</v>
      </c>
      <c r="M9">
        <v>797</v>
      </c>
      <c r="N9">
        <v>234</v>
      </c>
      <c r="O9">
        <v>25</v>
      </c>
      <c r="P9">
        <v>48</v>
      </c>
      <c r="Q9">
        <v>771</v>
      </c>
      <c r="R9">
        <v>47</v>
      </c>
      <c r="S9">
        <v>24</v>
      </c>
      <c r="T9">
        <v>0</v>
      </c>
      <c r="U9">
        <v>0</v>
      </c>
      <c r="V9">
        <v>5502</v>
      </c>
      <c r="W9">
        <v>386</v>
      </c>
      <c r="X9" s="5">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t="s">
        <v>341</v>
      </c>
      <c r="BG9">
        <v>3</v>
      </c>
      <c r="BH9">
        <v>17</v>
      </c>
    </row>
    <row r="10" spans="1:60" x14ac:dyDescent="0.2">
      <c r="A10">
        <v>10</v>
      </c>
      <c r="G10" s="32" t="s">
        <v>31</v>
      </c>
      <c r="H10">
        <v>0</v>
      </c>
      <c r="I10">
        <v>0</v>
      </c>
      <c r="J10">
        <v>1</v>
      </c>
      <c r="K10">
        <v>0</v>
      </c>
      <c r="L10">
        <v>1</v>
      </c>
      <c r="M10">
        <v>13</v>
      </c>
      <c r="N10">
        <v>1</v>
      </c>
      <c r="O10">
        <v>0</v>
      </c>
      <c r="P10">
        <v>13</v>
      </c>
      <c r="Q10">
        <v>13</v>
      </c>
      <c r="R10">
        <v>13</v>
      </c>
      <c r="S10">
        <v>0</v>
      </c>
      <c r="T10">
        <v>0</v>
      </c>
      <c r="U10">
        <v>0</v>
      </c>
      <c r="V10">
        <v>187</v>
      </c>
      <c r="W10">
        <v>187</v>
      </c>
      <c r="X10" s="5">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t="s">
        <v>243</v>
      </c>
      <c r="BG10">
        <v>3</v>
      </c>
      <c r="BH10">
        <v>17</v>
      </c>
    </row>
    <row r="11" spans="1:60" x14ac:dyDescent="0.2">
      <c r="A11">
        <v>11</v>
      </c>
      <c r="G11" s="32" t="s">
        <v>41</v>
      </c>
      <c r="H11">
        <v>0</v>
      </c>
      <c r="I11">
        <v>0</v>
      </c>
      <c r="J11">
        <v>8</v>
      </c>
      <c r="K11">
        <v>0</v>
      </c>
      <c r="L11">
        <v>7</v>
      </c>
      <c r="M11">
        <v>302</v>
      </c>
      <c r="N11">
        <v>63</v>
      </c>
      <c r="O11">
        <v>0</v>
      </c>
      <c r="P11">
        <v>57</v>
      </c>
      <c r="Q11">
        <v>299</v>
      </c>
      <c r="R11">
        <v>54</v>
      </c>
      <c r="S11">
        <v>0</v>
      </c>
      <c r="T11">
        <v>0</v>
      </c>
      <c r="U11">
        <v>0</v>
      </c>
      <c r="V11">
        <v>2447</v>
      </c>
      <c r="W11">
        <v>540</v>
      </c>
      <c r="X11" s="5">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t="s">
        <v>248</v>
      </c>
      <c r="BG11">
        <v>3</v>
      </c>
      <c r="BH11">
        <v>17</v>
      </c>
    </row>
    <row r="12" spans="1:60" s="2" customFormat="1" x14ac:dyDescent="0.2">
      <c r="A12">
        <v>12</v>
      </c>
      <c r="B12"/>
      <c r="C12"/>
      <c r="D12"/>
      <c r="E12"/>
      <c r="F12"/>
      <c r="G12" s="32" t="s">
        <v>43</v>
      </c>
      <c r="H12">
        <v>0</v>
      </c>
      <c r="I12">
        <v>0</v>
      </c>
      <c r="J12">
        <v>13</v>
      </c>
      <c r="K12">
        <v>0</v>
      </c>
      <c r="L12">
        <v>10</v>
      </c>
      <c r="M12">
        <v>454</v>
      </c>
      <c r="N12">
        <v>88</v>
      </c>
      <c r="O12">
        <v>454</v>
      </c>
      <c r="P12">
        <v>0</v>
      </c>
      <c r="Q12">
        <v>466</v>
      </c>
      <c r="R12">
        <v>0</v>
      </c>
      <c r="S12">
        <v>0</v>
      </c>
      <c r="T12">
        <v>0</v>
      </c>
      <c r="U12">
        <v>0</v>
      </c>
      <c r="V12">
        <v>3393</v>
      </c>
      <c r="W12">
        <v>0</v>
      </c>
      <c r="X12" s="6">
        <v>0</v>
      </c>
      <c r="Y12">
        <v>0</v>
      </c>
      <c r="Z12">
        <v>0</v>
      </c>
      <c r="AA12">
        <v>0</v>
      </c>
      <c r="AB12">
        <v>0</v>
      </c>
      <c r="AC12">
        <v>0</v>
      </c>
      <c r="AD12">
        <v>0</v>
      </c>
      <c r="AE12">
        <v>0</v>
      </c>
      <c r="AF12">
        <v>0</v>
      </c>
      <c r="AG12">
        <v>0</v>
      </c>
      <c r="AH1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t="s">
        <v>250</v>
      </c>
      <c r="BG12" s="2">
        <v>3</v>
      </c>
      <c r="BH12" s="2">
        <v>17</v>
      </c>
    </row>
    <row r="13" spans="1:60" x14ac:dyDescent="0.2">
      <c r="A13">
        <v>13</v>
      </c>
      <c r="G13" s="32" t="s">
        <v>45</v>
      </c>
      <c r="H13">
        <v>0</v>
      </c>
      <c r="I13">
        <v>0</v>
      </c>
      <c r="J13">
        <v>15</v>
      </c>
      <c r="K13">
        <v>0</v>
      </c>
      <c r="L13">
        <v>15</v>
      </c>
      <c r="M13">
        <v>245</v>
      </c>
      <c r="N13">
        <v>56</v>
      </c>
      <c r="O13">
        <v>0</v>
      </c>
      <c r="P13">
        <v>171</v>
      </c>
      <c r="Q13">
        <v>322</v>
      </c>
      <c r="R13">
        <v>221</v>
      </c>
      <c r="S13">
        <v>1</v>
      </c>
      <c r="T13">
        <v>10</v>
      </c>
      <c r="U13">
        <v>10</v>
      </c>
      <c r="V13">
        <v>4995</v>
      </c>
      <c r="W13">
        <v>3015</v>
      </c>
      <c r="X13" s="5">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t="s">
        <v>352</v>
      </c>
      <c r="BG13">
        <v>3</v>
      </c>
      <c r="BH13">
        <v>17</v>
      </c>
    </row>
    <row r="14" spans="1:60" s="2" customFormat="1" x14ac:dyDescent="0.2">
      <c r="A14">
        <v>14</v>
      </c>
      <c r="B14"/>
      <c r="C14"/>
      <c r="D14"/>
      <c r="E14"/>
      <c r="F14"/>
      <c r="G14" s="32" t="s">
        <v>49</v>
      </c>
      <c r="H14">
        <v>0</v>
      </c>
      <c r="I14">
        <v>0</v>
      </c>
      <c r="J14">
        <v>13</v>
      </c>
      <c r="K14">
        <v>0</v>
      </c>
      <c r="L14">
        <v>13</v>
      </c>
      <c r="M14">
        <v>321</v>
      </c>
      <c r="N14">
        <v>91</v>
      </c>
      <c r="O14">
        <v>2</v>
      </c>
      <c r="P14">
        <v>49</v>
      </c>
      <c r="Q14">
        <v>320</v>
      </c>
      <c r="R14">
        <v>49</v>
      </c>
      <c r="S14">
        <v>0</v>
      </c>
      <c r="T14">
        <v>0</v>
      </c>
      <c r="U14">
        <v>0</v>
      </c>
      <c r="V14">
        <v>4080</v>
      </c>
      <c r="W14">
        <v>856</v>
      </c>
      <c r="X14" s="6">
        <v>0</v>
      </c>
      <c r="Y14">
        <v>0</v>
      </c>
      <c r="Z14">
        <v>0</v>
      </c>
      <c r="AA14">
        <v>0</v>
      </c>
      <c r="AB14">
        <v>0</v>
      </c>
      <c r="AC14">
        <v>0</v>
      </c>
      <c r="AD14">
        <v>0</v>
      </c>
      <c r="AE14">
        <v>0</v>
      </c>
      <c r="AF14">
        <v>0</v>
      </c>
      <c r="AG14">
        <v>0</v>
      </c>
      <c r="AH14">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t="s">
        <v>254</v>
      </c>
      <c r="BG14" s="2">
        <v>3</v>
      </c>
      <c r="BH14" s="2">
        <v>17</v>
      </c>
    </row>
    <row r="15" spans="1:60" x14ac:dyDescent="0.2">
      <c r="A15">
        <v>15</v>
      </c>
      <c r="G15" s="32" t="s">
        <v>51</v>
      </c>
      <c r="H15">
        <v>0</v>
      </c>
      <c r="I15">
        <v>0</v>
      </c>
      <c r="J15">
        <v>20</v>
      </c>
      <c r="K15">
        <v>0</v>
      </c>
      <c r="L15">
        <v>20</v>
      </c>
      <c r="M15">
        <v>410</v>
      </c>
      <c r="N15">
        <v>129</v>
      </c>
      <c r="O15">
        <v>9</v>
      </c>
      <c r="P15">
        <v>228</v>
      </c>
      <c r="Q15">
        <v>498</v>
      </c>
      <c r="R15">
        <v>288</v>
      </c>
      <c r="S15">
        <v>0</v>
      </c>
      <c r="T15">
        <v>9</v>
      </c>
      <c r="U15">
        <v>8</v>
      </c>
      <c r="V15">
        <v>6487</v>
      </c>
      <c r="W15">
        <v>3905</v>
      </c>
      <c r="X15" s="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t="s">
        <v>356</v>
      </c>
      <c r="BG15">
        <v>3</v>
      </c>
      <c r="BH15">
        <v>17</v>
      </c>
    </row>
    <row r="16" spans="1:60" s="2" customFormat="1" x14ac:dyDescent="0.2">
      <c r="A16">
        <v>16</v>
      </c>
      <c r="B16"/>
      <c r="C16"/>
      <c r="D16"/>
      <c r="E16"/>
      <c r="F16"/>
      <c r="G16" s="32" t="s">
        <v>72</v>
      </c>
      <c r="H16">
        <v>0</v>
      </c>
      <c r="I16">
        <v>0</v>
      </c>
      <c r="J16">
        <v>6</v>
      </c>
      <c r="K16">
        <v>0</v>
      </c>
      <c r="L16">
        <v>6</v>
      </c>
      <c r="M16">
        <v>65</v>
      </c>
      <c r="N16">
        <v>24</v>
      </c>
      <c r="O16">
        <v>0</v>
      </c>
      <c r="P16">
        <v>51</v>
      </c>
      <c r="Q16">
        <v>64</v>
      </c>
      <c r="R16">
        <v>25</v>
      </c>
      <c r="S16">
        <v>0</v>
      </c>
      <c r="T16">
        <v>34</v>
      </c>
      <c r="U16">
        <v>24</v>
      </c>
      <c r="V16">
        <v>1958</v>
      </c>
      <c r="W16">
        <v>1724</v>
      </c>
      <c r="X16" s="6">
        <v>0</v>
      </c>
      <c r="Y16">
        <v>0</v>
      </c>
      <c r="Z16">
        <v>0</v>
      </c>
      <c r="AA16">
        <v>0</v>
      </c>
      <c r="AB16">
        <v>0</v>
      </c>
      <c r="AC16">
        <v>0</v>
      </c>
      <c r="AD16">
        <v>0</v>
      </c>
      <c r="AE16">
        <v>0</v>
      </c>
      <c r="AF16">
        <v>0</v>
      </c>
      <c r="AG16">
        <v>0</v>
      </c>
      <c r="AH16">
        <v>0</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D16" s="2">
        <v>0</v>
      </c>
      <c r="BE16" s="2">
        <v>0</v>
      </c>
      <c r="BF16" s="2" t="s">
        <v>274</v>
      </c>
      <c r="BG16" s="2">
        <v>3</v>
      </c>
      <c r="BH16" s="2">
        <v>17</v>
      </c>
    </row>
    <row r="17" spans="1:60" x14ac:dyDescent="0.2">
      <c r="A17">
        <v>17</v>
      </c>
      <c r="G17" s="32" t="s">
        <v>76</v>
      </c>
      <c r="H17">
        <v>0</v>
      </c>
      <c r="I17">
        <v>0</v>
      </c>
      <c r="J17">
        <v>43</v>
      </c>
      <c r="K17">
        <v>0</v>
      </c>
      <c r="L17">
        <v>40</v>
      </c>
      <c r="M17">
        <v>1253</v>
      </c>
      <c r="N17">
        <v>331</v>
      </c>
      <c r="O17">
        <v>1253</v>
      </c>
      <c r="P17">
        <v>0</v>
      </c>
      <c r="Q17">
        <v>1258</v>
      </c>
      <c r="R17">
        <v>0</v>
      </c>
      <c r="S17">
        <v>0</v>
      </c>
      <c r="T17">
        <v>0</v>
      </c>
      <c r="U17">
        <v>0</v>
      </c>
      <c r="V17">
        <v>11645</v>
      </c>
      <c r="W17">
        <v>0</v>
      </c>
      <c r="X17" s="5">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t="s">
        <v>372</v>
      </c>
      <c r="BG17">
        <v>3</v>
      </c>
      <c r="BH17">
        <v>17</v>
      </c>
    </row>
    <row r="18" spans="1:60" x14ac:dyDescent="0.2">
      <c r="A18">
        <v>18</v>
      </c>
      <c r="G18" s="32" t="s">
        <v>190</v>
      </c>
      <c r="H18">
        <v>0</v>
      </c>
      <c r="I18">
        <v>0</v>
      </c>
      <c r="J18">
        <v>6</v>
      </c>
      <c r="K18">
        <v>0</v>
      </c>
      <c r="L18">
        <v>6</v>
      </c>
      <c r="M18">
        <v>16</v>
      </c>
      <c r="N18">
        <v>5</v>
      </c>
      <c r="O18">
        <v>16</v>
      </c>
      <c r="P18">
        <v>0</v>
      </c>
      <c r="Q18">
        <v>178</v>
      </c>
      <c r="R18">
        <v>0</v>
      </c>
      <c r="S18">
        <v>0</v>
      </c>
      <c r="T18">
        <v>0</v>
      </c>
      <c r="U18">
        <v>0</v>
      </c>
      <c r="V18">
        <v>1692</v>
      </c>
      <c r="W18">
        <v>0</v>
      </c>
      <c r="X18" s="5">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t="s">
        <v>373</v>
      </c>
      <c r="BG18">
        <v>3</v>
      </c>
      <c r="BH18">
        <v>17</v>
      </c>
    </row>
    <row r="19" spans="1:60" s="2" customFormat="1" x14ac:dyDescent="0.2">
      <c r="A19">
        <v>19</v>
      </c>
      <c r="B19"/>
      <c r="C19"/>
      <c r="D19"/>
      <c r="E19"/>
      <c r="F19"/>
      <c r="G19" s="32" t="s">
        <v>192</v>
      </c>
      <c r="H19">
        <v>0</v>
      </c>
      <c r="I19">
        <v>0</v>
      </c>
      <c r="J19">
        <v>12</v>
      </c>
      <c r="K19">
        <v>0</v>
      </c>
      <c r="L19">
        <v>10</v>
      </c>
      <c r="M19">
        <v>517</v>
      </c>
      <c r="N19">
        <v>167</v>
      </c>
      <c r="O19">
        <v>517</v>
      </c>
      <c r="P19">
        <v>0</v>
      </c>
      <c r="Q19">
        <v>346</v>
      </c>
      <c r="R19">
        <v>0</v>
      </c>
      <c r="S19">
        <v>0</v>
      </c>
      <c r="T19">
        <v>0</v>
      </c>
      <c r="U19">
        <v>0</v>
      </c>
      <c r="V19">
        <v>2520</v>
      </c>
      <c r="W19">
        <v>0</v>
      </c>
      <c r="X19" s="6">
        <v>0</v>
      </c>
      <c r="Y19">
        <v>0</v>
      </c>
      <c r="Z19">
        <v>0</v>
      </c>
      <c r="AA19">
        <v>0</v>
      </c>
      <c r="AB19">
        <v>0</v>
      </c>
      <c r="AC19">
        <v>0</v>
      </c>
      <c r="AD19">
        <v>0</v>
      </c>
      <c r="AE19">
        <v>0</v>
      </c>
      <c r="AF19">
        <v>0</v>
      </c>
      <c r="AG19">
        <v>0</v>
      </c>
      <c r="AH19">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D19" s="2">
        <v>0</v>
      </c>
      <c r="BE19" s="2">
        <v>0</v>
      </c>
      <c r="BF19" s="2" t="s">
        <v>277</v>
      </c>
      <c r="BG19" s="2">
        <v>3</v>
      </c>
      <c r="BH19" s="2">
        <v>17</v>
      </c>
    </row>
    <row r="20" spans="1:60" x14ac:dyDescent="0.2">
      <c r="A20">
        <v>20</v>
      </c>
      <c r="G20" s="32" t="s">
        <v>80</v>
      </c>
      <c r="H20">
        <v>0</v>
      </c>
      <c r="I20">
        <v>0</v>
      </c>
      <c r="J20">
        <v>17</v>
      </c>
      <c r="K20">
        <v>0</v>
      </c>
      <c r="L20">
        <v>17</v>
      </c>
      <c r="M20">
        <v>158</v>
      </c>
      <c r="N20">
        <v>42</v>
      </c>
      <c r="O20">
        <v>3</v>
      </c>
      <c r="P20">
        <v>63</v>
      </c>
      <c r="Q20">
        <v>150</v>
      </c>
      <c r="R20">
        <v>60</v>
      </c>
      <c r="S20">
        <v>0</v>
      </c>
      <c r="T20">
        <v>0</v>
      </c>
      <c r="U20">
        <v>0</v>
      </c>
      <c r="V20">
        <v>5960</v>
      </c>
      <c r="W20">
        <v>2286</v>
      </c>
      <c r="X20" s="5">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t="s">
        <v>374</v>
      </c>
      <c r="BG20">
        <v>3</v>
      </c>
      <c r="BH20">
        <v>17</v>
      </c>
    </row>
    <row r="21" spans="1:60" s="2" customFormat="1" x14ac:dyDescent="0.2">
      <c r="A21">
        <v>21</v>
      </c>
      <c r="B21"/>
      <c r="C21"/>
      <c r="D21"/>
      <c r="E21"/>
      <c r="F21"/>
      <c r="G21" s="32" t="s">
        <v>95</v>
      </c>
      <c r="H21">
        <v>0</v>
      </c>
      <c r="I21">
        <v>0</v>
      </c>
      <c r="J21">
        <v>7</v>
      </c>
      <c r="K21">
        <v>0</v>
      </c>
      <c r="L21">
        <v>7</v>
      </c>
      <c r="M21">
        <v>372</v>
      </c>
      <c r="N21">
        <v>101</v>
      </c>
      <c r="O21">
        <v>29</v>
      </c>
      <c r="P21">
        <v>179</v>
      </c>
      <c r="Q21">
        <v>46</v>
      </c>
      <c r="R21">
        <v>13</v>
      </c>
      <c r="S21">
        <v>0</v>
      </c>
      <c r="T21">
        <v>35</v>
      </c>
      <c r="U21">
        <v>18</v>
      </c>
      <c r="V21">
        <v>1797</v>
      </c>
      <c r="W21">
        <v>982</v>
      </c>
      <c r="X21" s="6">
        <v>0</v>
      </c>
      <c r="Y21">
        <v>0</v>
      </c>
      <c r="Z21">
        <v>0</v>
      </c>
      <c r="AA21">
        <v>0</v>
      </c>
      <c r="AB21">
        <v>0</v>
      </c>
      <c r="AC21">
        <v>0</v>
      </c>
      <c r="AD21">
        <v>0</v>
      </c>
      <c r="AE21">
        <v>0</v>
      </c>
      <c r="AF21">
        <v>0</v>
      </c>
      <c r="AG21">
        <v>0</v>
      </c>
      <c r="AH21">
        <v>0</v>
      </c>
      <c r="AI21" s="2">
        <v>0</v>
      </c>
      <c r="AJ21" s="2">
        <v>0</v>
      </c>
      <c r="AK21" s="2">
        <v>0</v>
      </c>
      <c r="AL21" s="2">
        <v>0</v>
      </c>
      <c r="AM21" s="2">
        <v>0</v>
      </c>
      <c r="AN21" s="2">
        <v>0</v>
      </c>
      <c r="AO21" s="2">
        <v>0</v>
      </c>
      <c r="AP21" s="2">
        <v>0</v>
      </c>
      <c r="AQ21" s="2">
        <v>0</v>
      </c>
      <c r="AR21" s="2">
        <v>0</v>
      </c>
      <c r="AS21" s="2">
        <v>0</v>
      </c>
      <c r="AT21" s="2">
        <v>0</v>
      </c>
      <c r="AU21" s="2">
        <v>0</v>
      </c>
      <c r="AV21" s="2">
        <v>0</v>
      </c>
      <c r="AW21" s="2">
        <v>0</v>
      </c>
      <c r="AX21" s="2">
        <v>0</v>
      </c>
      <c r="AY21" s="2">
        <v>0</v>
      </c>
      <c r="AZ21" s="2">
        <v>0</v>
      </c>
      <c r="BA21" s="2">
        <v>0</v>
      </c>
      <c r="BB21" s="2">
        <v>0</v>
      </c>
      <c r="BC21" s="2">
        <v>0</v>
      </c>
      <c r="BD21" s="2">
        <v>0</v>
      </c>
      <c r="BE21" s="2">
        <v>0</v>
      </c>
      <c r="BF21" s="2" t="s">
        <v>383</v>
      </c>
      <c r="BG21" s="2">
        <v>3</v>
      </c>
      <c r="BH21" s="2">
        <v>17</v>
      </c>
    </row>
    <row r="22" spans="1:60" x14ac:dyDescent="0.2">
      <c r="A22">
        <v>22</v>
      </c>
      <c r="G22" s="32" t="s">
        <v>206</v>
      </c>
      <c r="H22">
        <v>0</v>
      </c>
      <c r="I22">
        <v>0</v>
      </c>
      <c r="J22">
        <v>1</v>
      </c>
      <c r="K22">
        <v>0</v>
      </c>
      <c r="L22">
        <v>1</v>
      </c>
      <c r="M22">
        <v>1</v>
      </c>
      <c r="N22">
        <v>0</v>
      </c>
      <c r="O22">
        <v>1</v>
      </c>
      <c r="P22">
        <v>0</v>
      </c>
      <c r="Q22">
        <v>4</v>
      </c>
      <c r="R22">
        <v>0</v>
      </c>
      <c r="S22">
        <v>0</v>
      </c>
      <c r="T22">
        <v>0</v>
      </c>
      <c r="U22">
        <v>0</v>
      </c>
      <c r="V22">
        <v>18</v>
      </c>
      <c r="W22">
        <v>0</v>
      </c>
      <c r="X22" s="5">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t="s">
        <v>384</v>
      </c>
      <c r="BG22">
        <v>3</v>
      </c>
      <c r="BH22">
        <v>17</v>
      </c>
    </row>
    <row r="23" spans="1:60" s="2" customFormat="1" x14ac:dyDescent="0.2">
      <c r="A23">
        <v>23</v>
      </c>
      <c r="B23"/>
      <c r="C23"/>
      <c r="D23"/>
      <c r="E23"/>
      <c r="F23"/>
      <c r="G23" s="32" t="s">
        <v>101</v>
      </c>
      <c r="H23">
        <v>0</v>
      </c>
      <c r="I23">
        <v>0</v>
      </c>
      <c r="J23">
        <v>10</v>
      </c>
      <c r="K23">
        <v>6</v>
      </c>
      <c r="L23">
        <v>10</v>
      </c>
      <c r="M23">
        <v>112</v>
      </c>
      <c r="N23">
        <v>102</v>
      </c>
      <c r="O23">
        <v>13</v>
      </c>
      <c r="P23">
        <v>60</v>
      </c>
      <c r="Q23">
        <v>99</v>
      </c>
      <c r="R23">
        <v>44</v>
      </c>
      <c r="S23">
        <v>0</v>
      </c>
      <c r="T23">
        <v>0</v>
      </c>
      <c r="U23">
        <v>0</v>
      </c>
      <c r="V23">
        <v>2681</v>
      </c>
      <c r="W23">
        <v>835</v>
      </c>
      <c r="X23" s="6">
        <v>0</v>
      </c>
      <c r="Y23">
        <v>0</v>
      </c>
      <c r="Z23">
        <v>0</v>
      </c>
      <c r="AA23">
        <v>0</v>
      </c>
      <c r="AB23">
        <v>0</v>
      </c>
      <c r="AC23">
        <v>0</v>
      </c>
      <c r="AD23">
        <v>0</v>
      </c>
      <c r="AE23">
        <v>0</v>
      </c>
      <c r="AF23">
        <v>0</v>
      </c>
      <c r="AG23">
        <v>0</v>
      </c>
      <c r="AH23">
        <v>0</v>
      </c>
      <c r="AI23" s="2">
        <v>0</v>
      </c>
      <c r="AJ23" s="2">
        <v>0</v>
      </c>
      <c r="AK23" s="2">
        <v>0</v>
      </c>
      <c r="AL23" s="2">
        <v>0</v>
      </c>
      <c r="AM23" s="2">
        <v>0</v>
      </c>
      <c r="AN23" s="2">
        <v>0</v>
      </c>
      <c r="AO23" s="2">
        <v>0</v>
      </c>
      <c r="AP23" s="2">
        <v>0</v>
      </c>
      <c r="AQ23" s="2">
        <v>0</v>
      </c>
      <c r="AR23" s="2">
        <v>0</v>
      </c>
      <c r="AS23" s="2">
        <v>0</v>
      </c>
      <c r="AT23" s="2">
        <v>0</v>
      </c>
      <c r="AU23" s="2">
        <v>0</v>
      </c>
      <c r="AV23" s="2">
        <v>0</v>
      </c>
      <c r="AW23" s="2">
        <v>0</v>
      </c>
      <c r="AX23" s="2">
        <v>0</v>
      </c>
      <c r="AY23" s="2">
        <v>0</v>
      </c>
      <c r="AZ23" s="2">
        <v>0</v>
      </c>
      <c r="BA23" s="2">
        <v>0</v>
      </c>
      <c r="BB23" s="2">
        <v>0</v>
      </c>
      <c r="BC23" s="2">
        <v>0</v>
      </c>
      <c r="BD23" s="2">
        <v>0</v>
      </c>
      <c r="BE23" s="2">
        <v>0</v>
      </c>
      <c r="BF23" s="2" t="s">
        <v>295</v>
      </c>
      <c r="BG23" s="2">
        <v>3</v>
      </c>
      <c r="BH23" s="2">
        <v>17</v>
      </c>
    </row>
    <row r="24" spans="1:60" x14ac:dyDescent="0.2">
      <c r="A24">
        <v>24</v>
      </c>
      <c r="G24" s="32" t="s">
        <v>106</v>
      </c>
      <c r="H24">
        <v>0</v>
      </c>
      <c r="I24">
        <v>0</v>
      </c>
      <c r="J24">
        <v>63</v>
      </c>
      <c r="K24">
        <v>34</v>
      </c>
      <c r="L24">
        <v>63</v>
      </c>
      <c r="M24">
        <v>1910</v>
      </c>
      <c r="N24">
        <v>1278</v>
      </c>
      <c r="O24">
        <v>221</v>
      </c>
      <c r="P24">
        <v>978</v>
      </c>
      <c r="Q24">
        <v>1949</v>
      </c>
      <c r="R24">
        <v>1001</v>
      </c>
      <c r="S24">
        <v>6</v>
      </c>
      <c r="T24">
        <v>9</v>
      </c>
      <c r="U24">
        <v>8</v>
      </c>
      <c r="V24">
        <v>19336</v>
      </c>
      <c r="W24">
        <v>11360</v>
      </c>
      <c r="X24" s="5">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t="s">
        <v>298</v>
      </c>
      <c r="BG24">
        <v>3</v>
      </c>
      <c r="BH24">
        <v>17</v>
      </c>
    </row>
    <row r="25" spans="1:60" s="2" customFormat="1" x14ac:dyDescent="0.2">
      <c r="A25">
        <v>25</v>
      </c>
      <c r="B25"/>
      <c r="C25"/>
      <c r="D25"/>
      <c r="E25"/>
      <c r="F25"/>
      <c r="G25" s="32" t="s">
        <v>110</v>
      </c>
      <c r="H25">
        <v>0</v>
      </c>
      <c r="I25">
        <v>0</v>
      </c>
      <c r="J25">
        <v>15</v>
      </c>
      <c r="K25">
        <v>0</v>
      </c>
      <c r="L25">
        <v>14</v>
      </c>
      <c r="M25">
        <v>450</v>
      </c>
      <c r="N25">
        <v>161</v>
      </c>
      <c r="O25">
        <v>0</v>
      </c>
      <c r="P25">
        <v>145</v>
      </c>
      <c r="Q25">
        <v>460</v>
      </c>
      <c r="R25">
        <v>144</v>
      </c>
      <c r="S25">
        <v>0</v>
      </c>
      <c r="T25">
        <v>1</v>
      </c>
      <c r="U25">
        <v>1</v>
      </c>
      <c r="V25">
        <v>4806</v>
      </c>
      <c r="W25">
        <v>2038</v>
      </c>
      <c r="X25" s="6">
        <v>0</v>
      </c>
      <c r="Y25">
        <v>0</v>
      </c>
      <c r="Z25">
        <v>0</v>
      </c>
      <c r="AA25">
        <v>0</v>
      </c>
      <c r="AB25">
        <v>0</v>
      </c>
      <c r="AC25">
        <v>0</v>
      </c>
      <c r="AD25">
        <v>0</v>
      </c>
      <c r="AE25">
        <v>0</v>
      </c>
      <c r="AF25">
        <v>0</v>
      </c>
      <c r="AG25">
        <v>0</v>
      </c>
      <c r="AH25">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t="s">
        <v>389</v>
      </c>
      <c r="BG25" s="2">
        <v>3</v>
      </c>
      <c r="BH25" s="2">
        <v>17</v>
      </c>
    </row>
    <row r="26" spans="1:60" x14ac:dyDescent="0.2">
      <c r="A26">
        <v>26</v>
      </c>
      <c r="G26" s="32" t="s">
        <v>118</v>
      </c>
      <c r="H26">
        <v>0</v>
      </c>
      <c r="I26">
        <v>0</v>
      </c>
      <c r="J26">
        <v>20</v>
      </c>
      <c r="K26">
        <v>0</v>
      </c>
      <c r="L26">
        <v>20</v>
      </c>
      <c r="M26">
        <v>74</v>
      </c>
      <c r="N26">
        <v>27</v>
      </c>
      <c r="O26">
        <v>0</v>
      </c>
      <c r="P26">
        <v>25</v>
      </c>
      <c r="Q26">
        <v>76</v>
      </c>
      <c r="R26">
        <v>26</v>
      </c>
      <c r="S26">
        <v>0</v>
      </c>
      <c r="T26">
        <v>0</v>
      </c>
      <c r="U26">
        <v>0</v>
      </c>
      <c r="V26">
        <v>5739</v>
      </c>
      <c r="W26">
        <v>1203</v>
      </c>
      <c r="X26" s="5">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t="s">
        <v>392</v>
      </c>
      <c r="BG26">
        <v>3</v>
      </c>
      <c r="BH26">
        <v>17</v>
      </c>
    </row>
    <row r="27" spans="1:60" x14ac:dyDescent="0.2">
      <c r="A27">
        <v>27</v>
      </c>
      <c r="G27" s="32" t="s">
        <v>120</v>
      </c>
      <c r="H27">
        <v>0</v>
      </c>
      <c r="I27">
        <v>0</v>
      </c>
      <c r="J27">
        <v>20</v>
      </c>
      <c r="K27">
        <v>0</v>
      </c>
      <c r="L27">
        <v>15</v>
      </c>
      <c r="M27">
        <v>57</v>
      </c>
      <c r="N27">
        <v>7</v>
      </c>
      <c r="O27">
        <v>57</v>
      </c>
      <c r="P27">
        <v>0</v>
      </c>
      <c r="Q27">
        <v>65</v>
      </c>
      <c r="R27">
        <v>0</v>
      </c>
      <c r="S27">
        <v>0</v>
      </c>
      <c r="T27">
        <v>0</v>
      </c>
      <c r="U27">
        <v>0</v>
      </c>
      <c r="V27">
        <v>4402</v>
      </c>
      <c r="W27">
        <v>0</v>
      </c>
      <c r="X27" s="5">
        <v>1660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t="s">
        <v>305</v>
      </c>
      <c r="BG27">
        <v>3</v>
      </c>
      <c r="BH27">
        <v>17</v>
      </c>
    </row>
    <row r="28" spans="1:60" s="2" customFormat="1" x14ac:dyDescent="0.2">
      <c r="A28">
        <v>28</v>
      </c>
      <c r="B28"/>
      <c r="C28"/>
      <c r="D28"/>
      <c r="E28"/>
      <c r="F28"/>
      <c r="G28" s="32" t="s">
        <v>126</v>
      </c>
      <c r="H28">
        <v>0</v>
      </c>
      <c r="I28">
        <v>0</v>
      </c>
      <c r="J28">
        <v>35</v>
      </c>
      <c r="K28">
        <v>0</v>
      </c>
      <c r="L28">
        <v>33</v>
      </c>
      <c r="M28">
        <v>1004</v>
      </c>
      <c r="N28">
        <v>281</v>
      </c>
      <c r="O28">
        <v>0</v>
      </c>
      <c r="P28">
        <v>388</v>
      </c>
      <c r="Q28">
        <v>1040</v>
      </c>
      <c r="R28">
        <v>391</v>
      </c>
      <c r="S28">
        <v>0</v>
      </c>
      <c r="T28">
        <v>2</v>
      </c>
      <c r="U28">
        <v>2</v>
      </c>
      <c r="V28">
        <v>10641</v>
      </c>
      <c r="W28">
        <v>5163</v>
      </c>
      <c r="X28" s="6">
        <v>0</v>
      </c>
      <c r="Y28">
        <v>0</v>
      </c>
      <c r="Z28">
        <v>0</v>
      </c>
      <c r="AA28">
        <v>0</v>
      </c>
      <c r="AB28">
        <v>0</v>
      </c>
      <c r="AC28">
        <v>0</v>
      </c>
      <c r="AD28">
        <v>0</v>
      </c>
      <c r="AE28">
        <v>0</v>
      </c>
      <c r="AF28">
        <v>0</v>
      </c>
      <c r="AG28">
        <v>0</v>
      </c>
      <c r="AH28">
        <v>0</v>
      </c>
      <c r="AI28" s="2">
        <v>0</v>
      </c>
      <c r="AJ28" s="2">
        <v>0</v>
      </c>
      <c r="AK28" s="2">
        <v>0</v>
      </c>
      <c r="AL28" s="2">
        <v>0</v>
      </c>
      <c r="AM28" s="2">
        <v>0</v>
      </c>
      <c r="AN28" s="2">
        <v>0</v>
      </c>
      <c r="AO28" s="2">
        <v>0</v>
      </c>
      <c r="AP28" s="2">
        <v>0</v>
      </c>
      <c r="AQ28" s="2">
        <v>0</v>
      </c>
      <c r="AR28" s="2">
        <v>0</v>
      </c>
      <c r="AS28" s="2">
        <v>0</v>
      </c>
      <c r="AT28" s="2">
        <v>0</v>
      </c>
      <c r="AU28" s="2">
        <v>0</v>
      </c>
      <c r="AV28" s="2">
        <v>0</v>
      </c>
      <c r="AW28" s="2">
        <v>0</v>
      </c>
      <c r="AX28" s="2">
        <v>0</v>
      </c>
      <c r="AY28" s="2">
        <v>0</v>
      </c>
      <c r="AZ28" s="2">
        <v>0</v>
      </c>
      <c r="BA28" s="2">
        <v>0</v>
      </c>
      <c r="BB28" s="2">
        <v>0</v>
      </c>
      <c r="BC28" s="2">
        <v>0</v>
      </c>
      <c r="BD28" s="2">
        <v>0</v>
      </c>
      <c r="BE28" s="2">
        <v>0</v>
      </c>
      <c r="BF28" s="2" t="s">
        <v>395</v>
      </c>
      <c r="BG28" s="2">
        <v>3</v>
      </c>
      <c r="BH28" s="2">
        <v>17</v>
      </c>
    </row>
    <row r="29" spans="1:60" x14ac:dyDescent="0.2">
      <c r="A29">
        <v>29</v>
      </c>
      <c r="G29" s="32" t="s">
        <v>130</v>
      </c>
      <c r="H29">
        <v>0</v>
      </c>
      <c r="I29">
        <v>0</v>
      </c>
      <c r="J29">
        <v>6</v>
      </c>
      <c r="K29">
        <v>0</v>
      </c>
      <c r="L29">
        <v>6</v>
      </c>
      <c r="M29">
        <v>298</v>
      </c>
      <c r="N29">
        <v>45</v>
      </c>
      <c r="O29">
        <v>298</v>
      </c>
      <c r="P29">
        <v>0</v>
      </c>
      <c r="Q29">
        <v>306</v>
      </c>
      <c r="R29">
        <v>0</v>
      </c>
      <c r="S29">
        <v>0</v>
      </c>
      <c r="T29">
        <v>0</v>
      </c>
      <c r="U29">
        <v>0</v>
      </c>
      <c r="V29">
        <v>2008</v>
      </c>
      <c r="W29">
        <v>0</v>
      </c>
      <c r="X29" s="5">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t="s">
        <v>311</v>
      </c>
      <c r="BG29">
        <v>3</v>
      </c>
      <c r="BH29">
        <v>17</v>
      </c>
    </row>
    <row r="30" spans="1:60" s="2" customFormat="1" x14ac:dyDescent="0.2">
      <c r="A30">
        <v>30</v>
      </c>
      <c r="B30"/>
      <c r="C30"/>
      <c r="D30"/>
      <c r="E30"/>
      <c r="F30"/>
      <c r="G30" s="32" t="s">
        <v>47</v>
      </c>
      <c r="H30">
        <v>0</v>
      </c>
      <c r="I30">
        <v>0</v>
      </c>
      <c r="J30">
        <v>1949</v>
      </c>
      <c r="K30">
        <v>0</v>
      </c>
      <c r="L30">
        <v>1909</v>
      </c>
      <c r="M30">
        <v>57364</v>
      </c>
      <c r="N30">
        <v>15405</v>
      </c>
      <c r="O30">
        <v>57032</v>
      </c>
      <c r="P30">
        <v>0</v>
      </c>
      <c r="Q30">
        <v>57663</v>
      </c>
      <c r="R30">
        <v>0</v>
      </c>
      <c r="S30">
        <v>26</v>
      </c>
      <c r="T30">
        <v>34</v>
      </c>
      <c r="U30">
        <v>0</v>
      </c>
      <c r="V30">
        <v>599326</v>
      </c>
      <c r="W30">
        <v>0</v>
      </c>
      <c r="X30" s="6">
        <v>5356</v>
      </c>
      <c r="Y30">
        <v>0</v>
      </c>
      <c r="Z30">
        <v>0</v>
      </c>
      <c r="AA30">
        <v>0</v>
      </c>
      <c r="AB30">
        <v>0</v>
      </c>
      <c r="AC30">
        <v>0</v>
      </c>
      <c r="AD30">
        <v>0</v>
      </c>
      <c r="AE30">
        <v>0</v>
      </c>
      <c r="AF30">
        <v>0</v>
      </c>
      <c r="AG30">
        <v>0</v>
      </c>
      <c r="AH30">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t="s">
        <v>355</v>
      </c>
      <c r="BG30" s="2">
        <v>3</v>
      </c>
      <c r="BH30" s="2">
        <v>17</v>
      </c>
    </row>
    <row r="31" spans="1:60" x14ac:dyDescent="0.2">
      <c r="A31">
        <v>31</v>
      </c>
      <c r="G31" s="32" t="s">
        <v>49</v>
      </c>
      <c r="H31">
        <v>0</v>
      </c>
      <c r="I31">
        <v>0</v>
      </c>
      <c r="J31">
        <v>20166</v>
      </c>
      <c r="K31">
        <v>1744</v>
      </c>
      <c r="L31">
        <v>19820</v>
      </c>
      <c r="M31">
        <v>497897</v>
      </c>
      <c r="N31">
        <v>110743</v>
      </c>
      <c r="O31">
        <v>3810</v>
      </c>
      <c r="P31">
        <v>57977</v>
      </c>
      <c r="Q31">
        <v>500749</v>
      </c>
      <c r="R31">
        <v>59188</v>
      </c>
      <c r="S31">
        <v>5432</v>
      </c>
      <c r="T31">
        <v>1008</v>
      </c>
      <c r="U31">
        <v>286</v>
      </c>
      <c r="V31">
        <v>6209236</v>
      </c>
      <c r="W31">
        <v>833450</v>
      </c>
      <c r="X31" s="5">
        <v>56692</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t="s">
        <v>254</v>
      </c>
      <c r="BG31">
        <v>3</v>
      </c>
      <c r="BH31">
        <v>17</v>
      </c>
    </row>
    <row r="32" spans="1:60" s="2" customFormat="1" x14ac:dyDescent="0.2">
      <c r="A32">
        <v>32</v>
      </c>
      <c r="B32"/>
      <c r="C32"/>
      <c r="D32"/>
      <c r="E32"/>
      <c r="F32"/>
      <c r="G32" s="32" t="s">
        <v>51</v>
      </c>
      <c r="H32">
        <v>0</v>
      </c>
      <c r="I32">
        <v>0</v>
      </c>
      <c r="J32">
        <v>56855</v>
      </c>
      <c r="K32">
        <v>5207</v>
      </c>
      <c r="L32">
        <v>56410</v>
      </c>
      <c r="M32">
        <v>1597916</v>
      </c>
      <c r="N32">
        <v>454525</v>
      </c>
      <c r="O32">
        <v>2519</v>
      </c>
      <c r="P32">
        <v>1003608</v>
      </c>
      <c r="Q32">
        <v>1624244</v>
      </c>
      <c r="R32">
        <v>1031281</v>
      </c>
      <c r="S32">
        <v>1595</v>
      </c>
      <c r="T32">
        <v>78941</v>
      </c>
      <c r="U32">
        <v>68112</v>
      </c>
      <c r="V32">
        <v>18604710</v>
      </c>
      <c r="W32">
        <v>12022003</v>
      </c>
      <c r="X32" s="6">
        <v>49347</v>
      </c>
      <c r="Y32">
        <v>0</v>
      </c>
      <c r="Z32">
        <v>0</v>
      </c>
      <c r="AA32">
        <v>0</v>
      </c>
      <c r="AB32">
        <v>0</v>
      </c>
      <c r="AC32">
        <v>0</v>
      </c>
      <c r="AD32">
        <v>0</v>
      </c>
      <c r="AE32">
        <v>0</v>
      </c>
      <c r="AF32">
        <v>0</v>
      </c>
      <c r="AG32">
        <v>0</v>
      </c>
      <c r="AH3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t="s">
        <v>356</v>
      </c>
      <c r="BG32" s="2">
        <v>3</v>
      </c>
      <c r="BH32" s="2">
        <v>17</v>
      </c>
    </row>
    <row r="33" spans="1:60" x14ac:dyDescent="0.2">
      <c r="A33">
        <v>33</v>
      </c>
      <c r="G33" s="32" t="s">
        <v>168</v>
      </c>
      <c r="H33">
        <v>0</v>
      </c>
      <c r="I33">
        <v>0</v>
      </c>
      <c r="J33">
        <v>18054</v>
      </c>
      <c r="K33">
        <v>415</v>
      </c>
      <c r="L33">
        <v>17780</v>
      </c>
      <c r="M33">
        <v>317327</v>
      </c>
      <c r="N33">
        <v>76108</v>
      </c>
      <c r="O33">
        <v>56</v>
      </c>
      <c r="P33">
        <v>232469</v>
      </c>
      <c r="Q33">
        <v>473951</v>
      </c>
      <c r="R33">
        <v>352675</v>
      </c>
      <c r="S33">
        <v>48</v>
      </c>
      <c r="T33">
        <v>31258</v>
      </c>
      <c r="U33">
        <v>27212</v>
      </c>
      <c r="V33">
        <v>5846512</v>
      </c>
      <c r="W33">
        <v>4383304</v>
      </c>
      <c r="X33" s="5">
        <v>7856</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t="s">
        <v>357</v>
      </c>
      <c r="BG33">
        <v>3</v>
      </c>
      <c r="BH33">
        <v>17</v>
      </c>
    </row>
    <row r="34" spans="1:60" s="2" customFormat="1" x14ac:dyDescent="0.2">
      <c r="A34">
        <v>34</v>
      </c>
      <c r="B34"/>
      <c r="C34"/>
      <c r="D34"/>
      <c r="E34"/>
      <c r="F34"/>
      <c r="G34" s="32" t="s">
        <v>170</v>
      </c>
      <c r="H34">
        <v>0</v>
      </c>
      <c r="I34">
        <v>0</v>
      </c>
      <c r="J34">
        <v>2480</v>
      </c>
      <c r="K34">
        <v>60</v>
      </c>
      <c r="L34">
        <v>2480</v>
      </c>
      <c r="M34">
        <v>199749</v>
      </c>
      <c r="N34">
        <v>51428</v>
      </c>
      <c r="O34">
        <v>37</v>
      </c>
      <c r="P34">
        <v>143766</v>
      </c>
      <c r="Q34">
        <v>43709</v>
      </c>
      <c r="R34">
        <v>30412</v>
      </c>
      <c r="S34">
        <v>0</v>
      </c>
      <c r="T34">
        <v>31155</v>
      </c>
      <c r="U34">
        <v>26838</v>
      </c>
      <c r="V34">
        <v>776076</v>
      </c>
      <c r="W34">
        <v>519212</v>
      </c>
      <c r="X34" s="6">
        <v>552</v>
      </c>
      <c r="Y34">
        <v>0</v>
      </c>
      <c r="Z34">
        <v>0</v>
      </c>
      <c r="AA34">
        <v>0</v>
      </c>
      <c r="AB34">
        <v>0</v>
      </c>
      <c r="AC34">
        <v>0</v>
      </c>
      <c r="AD34">
        <v>0</v>
      </c>
      <c r="AE34">
        <v>0</v>
      </c>
      <c r="AF34">
        <v>0</v>
      </c>
      <c r="AG34">
        <v>0</v>
      </c>
      <c r="AH34">
        <v>0</v>
      </c>
      <c r="AI34" s="2">
        <v>0</v>
      </c>
      <c r="AJ34" s="2">
        <v>0</v>
      </c>
      <c r="AK34" s="2">
        <v>0</v>
      </c>
      <c r="AL34" s="2">
        <v>0</v>
      </c>
      <c r="AM34" s="2">
        <v>0</v>
      </c>
      <c r="AN34" s="2">
        <v>0</v>
      </c>
      <c r="AO34" s="2">
        <v>0</v>
      </c>
      <c r="AP34" s="2">
        <v>0</v>
      </c>
      <c r="AQ34" s="2">
        <v>0</v>
      </c>
      <c r="AR34" s="2">
        <v>0</v>
      </c>
      <c r="AS34" s="2">
        <v>0</v>
      </c>
      <c r="AT34" s="2">
        <v>0</v>
      </c>
      <c r="AU34" s="2">
        <v>0</v>
      </c>
      <c r="AV34" s="2">
        <v>0</v>
      </c>
      <c r="AW34" s="2">
        <v>0</v>
      </c>
      <c r="AX34" s="2">
        <v>0</v>
      </c>
      <c r="AY34" s="2">
        <v>0</v>
      </c>
      <c r="AZ34" s="2">
        <v>0</v>
      </c>
      <c r="BA34" s="2">
        <v>0</v>
      </c>
      <c r="BB34" s="2">
        <v>0</v>
      </c>
      <c r="BC34" s="2">
        <v>0</v>
      </c>
      <c r="BD34" s="2">
        <v>0</v>
      </c>
      <c r="BE34" s="2">
        <v>0</v>
      </c>
      <c r="BF34" s="2" t="s">
        <v>358</v>
      </c>
      <c r="BG34" s="2">
        <v>3</v>
      </c>
      <c r="BH34" s="2">
        <v>17</v>
      </c>
    </row>
    <row r="35" spans="1:60" x14ac:dyDescent="0.2">
      <c r="A35">
        <v>35</v>
      </c>
      <c r="G35" s="32" t="s">
        <v>53</v>
      </c>
      <c r="H35">
        <v>0</v>
      </c>
      <c r="I35">
        <v>0</v>
      </c>
      <c r="J35">
        <v>7261</v>
      </c>
      <c r="K35">
        <v>348</v>
      </c>
      <c r="L35">
        <v>7011</v>
      </c>
      <c r="M35">
        <v>188521</v>
      </c>
      <c r="N35">
        <v>47945</v>
      </c>
      <c r="O35">
        <v>188501</v>
      </c>
      <c r="P35">
        <v>0</v>
      </c>
      <c r="Q35">
        <v>191120</v>
      </c>
      <c r="R35">
        <v>0</v>
      </c>
      <c r="S35">
        <v>330</v>
      </c>
      <c r="T35">
        <v>51</v>
      </c>
      <c r="U35">
        <v>0</v>
      </c>
      <c r="V35">
        <v>2168273</v>
      </c>
      <c r="W35">
        <v>0</v>
      </c>
      <c r="X35" s="5">
        <v>50443</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t="s">
        <v>257</v>
      </c>
      <c r="BG35">
        <v>3</v>
      </c>
      <c r="BH35">
        <v>17</v>
      </c>
    </row>
    <row r="36" spans="1:60" s="2" customFormat="1" x14ac:dyDescent="0.2">
      <c r="A36">
        <v>36</v>
      </c>
      <c r="B36"/>
      <c r="C36"/>
      <c r="D36"/>
      <c r="E36"/>
      <c r="F36"/>
      <c r="G36" s="32" t="s">
        <v>172</v>
      </c>
      <c r="H36">
        <v>0</v>
      </c>
      <c r="I36">
        <v>0</v>
      </c>
      <c r="J36">
        <v>2234</v>
      </c>
      <c r="K36">
        <v>60</v>
      </c>
      <c r="L36">
        <v>2107</v>
      </c>
      <c r="M36">
        <v>49848</v>
      </c>
      <c r="N36">
        <v>12629</v>
      </c>
      <c r="O36">
        <v>49840</v>
      </c>
      <c r="P36">
        <v>0</v>
      </c>
      <c r="Q36">
        <v>50317</v>
      </c>
      <c r="R36">
        <v>0</v>
      </c>
      <c r="S36">
        <v>30</v>
      </c>
      <c r="T36">
        <v>7</v>
      </c>
      <c r="U36">
        <v>0</v>
      </c>
      <c r="V36">
        <v>667995</v>
      </c>
      <c r="W36">
        <v>0</v>
      </c>
      <c r="X36" s="6">
        <v>7938</v>
      </c>
      <c r="Y36">
        <v>0</v>
      </c>
      <c r="Z36">
        <v>0</v>
      </c>
      <c r="AA36">
        <v>0</v>
      </c>
      <c r="AB36">
        <v>0</v>
      </c>
      <c r="AC36">
        <v>0</v>
      </c>
      <c r="AD36">
        <v>0</v>
      </c>
      <c r="AE36">
        <v>0</v>
      </c>
      <c r="AF36">
        <v>0</v>
      </c>
      <c r="AG36">
        <v>0</v>
      </c>
      <c r="AH36">
        <v>0</v>
      </c>
      <c r="AI36" s="2">
        <v>0</v>
      </c>
      <c r="AJ36" s="2">
        <v>0</v>
      </c>
      <c r="AK36" s="2">
        <v>0</v>
      </c>
      <c r="AL36" s="2">
        <v>0</v>
      </c>
      <c r="AM36" s="2">
        <v>0</v>
      </c>
      <c r="AN36" s="2">
        <v>0</v>
      </c>
      <c r="AO36" s="2">
        <v>0</v>
      </c>
      <c r="AP36" s="2">
        <v>0</v>
      </c>
      <c r="AQ36" s="2">
        <v>0</v>
      </c>
      <c r="AR36" s="2">
        <v>0</v>
      </c>
      <c r="AS36" s="2">
        <v>0</v>
      </c>
      <c r="AT36" s="2">
        <v>0</v>
      </c>
      <c r="AU36" s="2">
        <v>0</v>
      </c>
      <c r="AV36" s="2">
        <v>0</v>
      </c>
      <c r="AW36" s="2">
        <v>0</v>
      </c>
      <c r="AX36" s="2">
        <v>0</v>
      </c>
      <c r="AY36" s="2">
        <v>0</v>
      </c>
      <c r="AZ36" s="2">
        <v>0</v>
      </c>
      <c r="BA36" s="2">
        <v>0</v>
      </c>
      <c r="BB36" s="2">
        <v>0</v>
      </c>
      <c r="BC36" s="2">
        <v>0</v>
      </c>
      <c r="BD36" s="2">
        <v>0</v>
      </c>
      <c r="BE36" s="2">
        <v>0</v>
      </c>
      <c r="BF36" s="2" t="s">
        <v>359</v>
      </c>
      <c r="BG36" s="2">
        <v>3</v>
      </c>
      <c r="BH36" s="2">
        <v>17</v>
      </c>
    </row>
    <row r="37" spans="1:60" x14ac:dyDescent="0.2">
      <c r="A37">
        <v>37</v>
      </c>
      <c r="G37" s="32" t="s">
        <v>55</v>
      </c>
      <c r="H37">
        <v>0</v>
      </c>
      <c r="I37">
        <v>0</v>
      </c>
      <c r="J37">
        <v>4375</v>
      </c>
      <c r="K37">
        <v>1</v>
      </c>
      <c r="L37">
        <v>4348</v>
      </c>
      <c r="M37">
        <v>103427</v>
      </c>
      <c r="N37">
        <v>25593</v>
      </c>
      <c r="O37">
        <v>509</v>
      </c>
      <c r="P37">
        <v>47582</v>
      </c>
      <c r="Q37">
        <v>104950</v>
      </c>
      <c r="R37">
        <v>48656</v>
      </c>
      <c r="S37">
        <v>599</v>
      </c>
      <c r="T37">
        <v>1173</v>
      </c>
      <c r="U37">
        <v>774</v>
      </c>
      <c r="V37">
        <v>1382496</v>
      </c>
      <c r="W37">
        <v>661733</v>
      </c>
      <c r="X37" s="5">
        <v>18110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t="s">
        <v>360</v>
      </c>
      <c r="BG37">
        <v>3</v>
      </c>
      <c r="BH37">
        <v>17</v>
      </c>
    </row>
    <row r="38" spans="1:60" x14ac:dyDescent="0.2">
      <c r="A38">
        <v>38</v>
      </c>
      <c r="G38" s="32" t="s">
        <v>57</v>
      </c>
      <c r="H38">
        <v>0</v>
      </c>
      <c r="I38">
        <v>0</v>
      </c>
      <c r="J38">
        <v>2581</v>
      </c>
      <c r="K38">
        <v>43</v>
      </c>
      <c r="L38">
        <v>2473</v>
      </c>
      <c r="M38">
        <v>71240</v>
      </c>
      <c r="N38">
        <v>17822</v>
      </c>
      <c r="O38">
        <v>71238</v>
      </c>
      <c r="P38">
        <v>0</v>
      </c>
      <c r="Q38">
        <v>72297</v>
      </c>
      <c r="R38">
        <v>0</v>
      </c>
      <c r="S38">
        <v>123</v>
      </c>
      <c r="T38">
        <v>16</v>
      </c>
      <c r="U38">
        <v>0</v>
      </c>
      <c r="V38">
        <v>753137</v>
      </c>
      <c r="W38">
        <v>0</v>
      </c>
      <c r="X38" s="5">
        <v>23556</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t="s">
        <v>260</v>
      </c>
      <c r="BG38">
        <v>3</v>
      </c>
      <c r="BH38">
        <v>17</v>
      </c>
    </row>
    <row r="39" spans="1:60" s="2" customFormat="1" x14ac:dyDescent="0.2">
      <c r="A39">
        <v>39</v>
      </c>
      <c r="B39"/>
      <c r="C39"/>
      <c r="D39"/>
      <c r="E39"/>
      <c r="F39"/>
      <c r="G39" s="32" t="s">
        <v>59</v>
      </c>
      <c r="H39">
        <v>0</v>
      </c>
      <c r="I39">
        <v>0</v>
      </c>
      <c r="J39">
        <v>33509</v>
      </c>
      <c r="K39">
        <v>887</v>
      </c>
      <c r="L39">
        <v>33111</v>
      </c>
      <c r="M39">
        <v>1248105</v>
      </c>
      <c r="N39">
        <v>327808</v>
      </c>
      <c r="O39">
        <v>392</v>
      </c>
      <c r="P39">
        <v>745329</v>
      </c>
      <c r="Q39">
        <v>1227609</v>
      </c>
      <c r="R39">
        <v>746780</v>
      </c>
      <c r="S39">
        <v>147</v>
      </c>
      <c r="T39">
        <v>12666</v>
      </c>
      <c r="U39">
        <v>9613</v>
      </c>
      <c r="V39">
        <v>10801720</v>
      </c>
      <c r="W39">
        <v>6701793</v>
      </c>
      <c r="X39" s="6">
        <v>31652</v>
      </c>
      <c r="Y39">
        <v>0</v>
      </c>
      <c r="Z39">
        <v>0</v>
      </c>
      <c r="AA39">
        <v>0</v>
      </c>
      <c r="AB39">
        <v>0</v>
      </c>
      <c r="AC39">
        <v>0</v>
      </c>
      <c r="AD39">
        <v>0</v>
      </c>
      <c r="AE39">
        <v>0</v>
      </c>
      <c r="AF39">
        <v>0</v>
      </c>
      <c r="AG39">
        <v>0</v>
      </c>
      <c r="AH39">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0</v>
      </c>
      <c r="BD39" s="2">
        <v>0</v>
      </c>
      <c r="BE39" s="2">
        <v>0</v>
      </c>
      <c r="BF39" s="2" t="s">
        <v>361</v>
      </c>
      <c r="BG39" s="2">
        <v>3</v>
      </c>
      <c r="BH39" s="2">
        <v>17</v>
      </c>
    </row>
    <row r="40" spans="1:60" s="2" customFormat="1" x14ac:dyDescent="0.2">
      <c r="A40">
        <v>40</v>
      </c>
      <c r="B40"/>
      <c r="C40"/>
      <c r="D40"/>
      <c r="E40"/>
      <c r="F40"/>
      <c r="G40" s="32" t="s">
        <v>174</v>
      </c>
      <c r="H40">
        <v>0</v>
      </c>
      <c r="I40">
        <v>0</v>
      </c>
      <c r="J40">
        <v>1797</v>
      </c>
      <c r="K40">
        <v>59</v>
      </c>
      <c r="L40">
        <v>1830</v>
      </c>
      <c r="M40">
        <v>51026</v>
      </c>
      <c r="N40">
        <v>14431</v>
      </c>
      <c r="O40">
        <v>17</v>
      </c>
      <c r="P40">
        <v>31326</v>
      </c>
      <c r="Q40">
        <v>50957</v>
      </c>
      <c r="R40">
        <v>31103</v>
      </c>
      <c r="S40">
        <v>0</v>
      </c>
      <c r="T40">
        <v>387</v>
      </c>
      <c r="U40">
        <v>260</v>
      </c>
      <c r="V40">
        <v>594429</v>
      </c>
      <c r="W40">
        <v>378749</v>
      </c>
      <c r="X40" s="6">
        <v>819</v>
      </c>
      <c r="Y40">
        <v>0</v>
      </c>
      <c r="Z40">
        <v>0</v>
      </c>
      <c r="AA40">
        <v>0</v>
      </c>
      <c r="AB40">
        <v>0</v>
      </c>
      <c r="AC40">
        <v>0</v>
      </c>
      <c r="AD40">
        <v>0</v>
      </c>
      <c r="AE40">
        <v>0</v>
      </c>
      <c r="AF40">
        <v>0</v>
      </c>
      <c r="AG40">
        <v>0</v>
      </c>
      <c r="AH40">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t="s">
        <v>362</v>
      </c>
      <c r="BG40" s="2">
        <v>3</v>
      </c>
      <c r="BH40" s="2">
        <v>17</v>
      </c>
    </row>
    <row r="41" spans="1:60" x14ac:dyDescent="0.2">
      <c r="A41">
        <v>41</v>
      </c>
      <c r="G41" s="32" t="s">
        <v>176</v>
      </c>
      <c r="H41">
        <v>0</v>
      </c>
      <c r="I41">
        <v>0</v>
      </c>
      <c r="J41">
        <v>3177</v>
      </c>
      <c r="K41">
        <v>136</v>
      </c>
      <c r="L41">
        <v>3154</v>
      </c>
      <c r="M41">
        <v>79896</v>
      </c>
      <c r="N41">
        <v>20026</v>
      </c>
      <c r="O41">
        <v>6</v>
      </c>
      <c r="P41">
        <v>53594</v>
      </c>
      <c r="Q41">
        <v>80060</v>
      </c>
      <c r="R41">
        <v>53602</v>
      </c>
      <c r="S41">
        <v>0</v>
      </c>
      <c r="T41">
        <v>589</v>
      </c>
      <c r="U41">
        <v>480</v>
      </c>
      <c r="V41">
        <v>1010202</v>
      </c>
      <c r="W41">
        <v>685022</v>
      </c>
      <c r="X41" s="5">
        <v>3722</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t="s">
        <v>363</v>
      </c>
      <c r="BG41">
        <v>3</v>
      </c>
      <c r="BH41">
        <v>17</v>
      </c>
    </row>
    <row r="42" spans="1:60" x14ac:dyDescent="0.2">
      <c r="A42">
        <v>42</v>
      </c>
      <c r="G42" s="32" t="s">
        <v>178</v>
      </c>
      <c r="H42">
        <v>0</v>
      </c>
      <c r="I42">
        <v>0</v>
      </c>
      <c r="J42">
        <v>2164</v>
      </c>
      <c r="K42">
        <v>74</v>
      </c>
      <c r="L42">
        <v>2104</v>
      </c>
      <c r="M42">
        <v>62996</v>
      </c>
      <c r="N42">
        <v>14835</v>
      </c>
      <c r="O42">
        <v>6</v>
      </c>
      <c r="P42">
        <v>44663</v>
      </c>
      <c r="Q42">
        <v>64473</v>
      </c>
      <c r="R42">
        <v>44638</v>
      </c>
      <c r="S42">
        <v>81</v>
      </c>
      <c r="T42">
        <v>141</v>
      </c>
      <c r="U42">
        <v>118</v>
      </c>
      <c r="V42">
        <v>679970</v>
      </c>
      <c r="W42">
        <v>467724</v>
      </c>
      <c r="X42" s="5">
        <v>2494</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t="s">
        <v>364</v>
      </c>
      <c r="BG42">
        <v>3</v>
      </c>
      <c r="BH42">
        <v>17</v>
      </c>
    </row>
    <row r="43" spans="1:60" s="2" customFormat="1" x14ac:dyDescent="0.2">
      <c r="A43">
        <v>43</v>
      </c>
      <c r="B43"/>
      <c r="C43"/>
      <c r="D43"/>
      <c r="E43"/>
      <c r="F43"/>
      <c r="G43" s="32" t="s">
        <v>180</v>
      </c>
      <c r="H43">
        <v>0</v>
      </c>
      <c r="I43">
        <v>0</v>
      </c>
      <c r="J43">
        <v>2653</v>
      </c>
      <c r="K43">
        <v>61</v>
      </c>
      <c r="L43">
        <v>2676</v>
      </c>
      <c r="M43">
        <v>88829</v>
      </c>
      <c r="N43">
        <v>21262</v>
      </c>
      <c r="O43">
        <v>11</v>
      </c>
      <c r="P43">
        <v>45748</v>
      </c>
      <c r="Q43">
        <v>87894</v>
      </c>
      <c r="R43">
        <v>46542</v>
      </c>
      <c r="S43">
        <v>1</v>
      </c>
      <c r="T43">
        <v>104</v>
      </c>
      <c r="U43">
        <v>74</v>
      </c>
      <c r="V43">
        <v>854097</v>
      </c>
      <c r="W43">
        <v>459643</v>
      </c>
      <c r="X43" s="6">
        <v>1845</v>
      </c>
      <c r="Y43">
        <v>0</v>
      </c>
      <c r="Z43">
        <v>0</v>
      </c>
      <c r="AA43">
        <v>0</v>
      </c>
      <c r="AB43">
        <v>0</v>
      </c>
      <c r="AC43">
        <v>0</v>
      </c>
      <c r="AD43">
        <v>0</v>
      </c>
      <c r="AE43">
        <v>0</v>
      </c>
      <c r="AF43">
        <v>0</v>
      </c>
      <c r="AG43">
        <v>0</v>
      </c>
      <c r="AH43">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D43" s="2">
        <v>0</v>
      </c>
      <c r="BE43" s="2">
        <v>0</v>
      </c>
      <c r="BF43" s="2" t="s">
        <v>265</v>
      </c>
      <c r="BG43" s="2">
        <v>3</v>
      </c>
      <c r="BH43" s="2">
        <v>17</v>
      </c>
    </row>
    <row r="44" spans="1:60" x14ac:dyDescent="0.2">
      <c r="A44">
        <v>44</v>
      </c>
      <c r="G44" s="32" t="s">
        <v>182</v>
      </c>
      <c r="H44">
        <v>0</v>
      </c>
      <c r="I44">
        <v>0</v>
      </c>
      <c r="J44">
        <v>1706</v>
      </c>
      <c r="K44">
        <v>54</v>
      </c>
      <c r="L44">
        <v>1686</v>
      </c>
      <c r="M44">
        <v>48391</v>
      </c>
      <c r="N44">
        <v>12273</v>
      </c>
      <c r="O44">
        <v>39</v>
      </c>
      <c r="P44">
        <v>27528</v>
      </c>
      <c r="Q44">
        <v>48177</v>
      </c>
      <c r="R44">
        <v>27568</v>
      </c>
      <c r="S44">
        <v>1</v>
      </c>
      <c r="T44">
        <v>94</v>
      </c>
      <c r="U44">
        <v>68</v>
      </c>
      <c r="V44">
        <v>534272</v>
      </c>
      <c r="W44">
        <v>298727</v>
      </c>
      <c r="X44" s="5">
        <v>1240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t="s">
        <v>365</v>
      </c>
      <c r="BG44">
        <v>3</v>
      </c>
      <c r="BH44">
        <v>17</v>
      </c>
    </row>
    <row r="45" spans="1:60" x14ac:dyDescent="0.2">
      <c r="A45">
        <v>45</v>
      </c>
      <c r="G45" s="32" t="s">
        <v>184</v>
      </c>
      <c r="H45">
        <v>0</v>
      </c>
      <c r="I45">
        <v>0</v>
      </c>
      <c r="J45">
        <v>1750</v>
      </c>
      <c r="K45">
        <v>139</v>
      </c>
      <c r="L45">
        <v>1733</v>
      </c>
      <c r="M45">
        <v>54649</v>
      </c>
      <c r="N45">
        <v>11897</v>
      </c>
      <c r="O45">
        <v>16</v>
      </c>
      <c r="P45">
        <v>29137</v>
      </c>
      <c r="Q45">
        <v>53840</v>
      </c>
      <c r="R45">
        <v>29169</v>
      </c>
      <c r="S45">
        <v>2</v>
      </c>
      <c r="T45">
        <v>46</v>
      </c>
      <c r="U45">
        <v>29</v>
      </c>
      <c r="V45">
        <v>549128</v>
      </c>
      <c r="W45">
        <v>305598</v>
      </c>
      <c r="X45" s="5">
        <v>1474</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t="s">
        <v>366</v>
      </c>
      <c r="BG45">
        <v>3</v>
      </c>
      <c r="BH45">
        <v>17</v>
      </c>
    </row>
    <row r="46" spans="1:60" s="2" customFormat="1" x14ac:dyDescent="0.2">
      <c r="A46">
        <v>46</v>
      </c>
      <c r="B46"/>
      <c r="C46"/>
      <c r="D46"/>
      <c r="E46"/>
      <c r="F46"/>
      <c r="G46" s="32" t="s">
        <v>186</v>
      </c>
      <c r="H46">
        <v>0</v>
      </c>
      <c r="I46">
        <v>0</v>
      </c>
      <c r="J46">
        <v>1253</v>
      </c>
      <c r="K46">
        <v>53</v>
      </c>
      <c r="L46">
        <v>1233</v>
      </c>
      <c r="M46">
        <v>39362</v>
      </c>
      <c r="N46">
        <v>10173</v>
      </c>
      <c r="O46">
        <v>0</v>
      </c>
      <c r="P46">
        <v>25119</v>
      </c>
      <c r="Q46">
        <v>32001</v>
      </c>
      <c r="R46">
        <v>21301</v>
      </c>
      <c r="S46">
        <v>0</v>
      </c>
      <c r="T46">
        <v>7361</v>
      </c>
      <c r="U46">
        <v>5723</v>
      </c>
      <c r="V46">
        <v>409423</v>
      </c>
      <c r="W46">
        <v>285064</v>
      </c>
      <c r="X46" s="6">
        <v>0</v>
      </c>
      <c r="Y46">
        <v>0</v>
      </c>
      <c r="Z46">
        <v>0</v>
      </c>
      <c r="AA46">
        <v>0</v>
      </c>
      <c r="AB46">
        <v>0</v>
      </c>
      <c r="AC46">
        <v>0</v>
      </c>
      <c r="AD46">
        <v>0</v>
      </c>
      <c r="AE46">
        <v>0</v>
      </c>
      <c r="AF46">
        <v>0</v>
      </c>
      <c r="AG46">
        <v>0</v>
      </c>
      <c r="AH46">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t="s">
        <v>367</v>
      </c>
      <c r="BG46" s="2">
        <v>3</v>
      </c>
      <c r="BH46" s="2">
        <v>17</v>
      </c>
    </row>
    <row r="47" spans="1:60" x14ac:dyDescent="0.2">
      <c r="A47">
        <v>47</v>
      </c>
      <c r="G47" s="32" t="s">
        <v>61</v>
      </c>
      <c r="H47">
        <v>0</v>
      </c>
      <c r="I47">
        <v>0</v>
      </c>
      <c r="J47">
        <v>2125</v>
      </c>
      <c r="K47">
        <v>0</v>
      </c>
      <c r="L47">
        <v>2102</v>
      </c>
      <c r="M47">
        <v>48235</v>
      </c>
      <c r="N47">
        <v>13765</v>
      </c>
      <c r="O47">
        <v>48196</v>
      </c>
      <c r="P47">
        <v>0</v>
      </c>
      <c r="Q47">
        <v>48356</v>
      </c>
      <c r="R47">
        <v>0</v>
      </c>
      <c r="S47">
        <v>1</v>
      </c>
      <c r="T47">
        <v>114</v>
      </c>
      <c r="U47">
        <v>0</v>
      </c>
      <c r="V47">
        <v>730527</v>
      </c>
      <c r="W47">
        <v>0</v>
      </c>
      <c r="X47" s="5">
        <v>140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t="s">
        <v>268</v>
      </c>
      <c r="BG47">
        <v>3</v>
      </c>
      <c r="BH47">
        <v>17</v>
      </c>
    </row>
    <row r="48" spans="1:60" x14ac:dyDescent="0.2">
      <c r="A48">
        <v>48</v>
      </c>
      <c r="G48" s="32" t="s">
        <v>63</v>
      </c>
      <c r="H48">
        <v>0</v>
      </c>
      <c r="I48">
        <v>0</v>
      </c>
      <c r="J48">
        <v>10274</v>
      </c>
      <c r="K48">
        <v>197</v>
      </c>
      <c r="L48">
        <v>10035</v>
      </c>
      <c r="M48">
        <v>434019</v>
      </c>
      <c r="N48">
        <v>90477</v>
      </c>
      <c r="O48">
        <v>26028</v>
      </c>
      <c r="P48">
        <v>98700</v>
      </c>
      <c r="Q48">
        <v>434352</v>
      </c>
      <c r="R48">
        <v>98567</v>
      </c>
      <c r="S48">
        <v>2821</v>
      </c>
      <c r="T48">
        <v>256</v>
      </c>
      <c r="U48">
        <v>148</v>
      </c>
      <c r="V48">
        <v>3171072</v>
      </c>
      <c r="W48">
        <v>746159</v>
      </c>
      <c r="X48" s="5">
        <v>32146</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t="s">
        <v>368</v>
      </c>
      <c r="BG48">
        <v>3</v>
      </c>
      <c r="BH48">
        <v>17</v>
      </c>
    </row>
    <row r="49" spans="1:60" s="2" customFormat="1" x14ac:dyDescent="0.2">
      <c r="A49">
        <v>49</v>
      </c>
      <c r="B49"/>
      <c r="C49"/>
      <c r="D49"/>
      <c r="E49"/>
      <c r="F49"/>
      <c r="G49" s="32" t="s">
        <v>188</v>
      </c>
      <c r="H49">
        <v>0</v>
      </c>
      <c r="I49">
        <v>0</v>
      </c>
      <c r="J49">
        <v>3</v>
      </c>
      <c r="K49">
        <v>0</v>
      </c>
      <c r="L49">
        <v>3</v>
      </c>
      <c r="M49">
        <v>41</v>
      </c>
      <c r="N49">
        <v>8</v>
      </c>
      <c r="O49">
        <v>0</v>
      </c>
      <c r="P49">
        <v>6</v>
      </c>
      <c r="Q49">
        <v>41</v>
      </c>
      <c r="R49">
        <v>4</v>
      </c>
      <c r="S49">
        <v>0</v>
      </c>
      <c r="T49">
        <v>0</v>
      </c>
      <c r="U49">
        <v>0</v>
      </c>
      <c r="V49">
        <v>534</v>
      </c>
      <c r="W49">
        <v>91</v>
      </c>
      <c r="X49" s="6">
        <v>113</v>
      </c>
      <c r="Y49">
        <v>0</v>
      </c>
      <c r="Z49">
        <v>0</v>
      </c>
      <c r="AA49">
        <v>0</v>
      </c>
      <c r="AB49">
        <v>0</v>
      </c>
      <c r="AC49">
        <v>0</v>
      </c>
      <c r="AD49">
        <v>0</v>
      </c>
      <c r="AE49">
        <v>0</v>
      </c>
      <c r="AF49">
        <v>0</v>
      </c>
      <c r="AG49">
        <v>0</v>
      </c>
      <c r="AH49">
        <v>0</v>
      </c>
      <c r="AI49" s="2">
        <v>0</v>
      </c>
      <c r="AJ49" s="2">
        <v>0</v>
      </c>
      <c r="AK49" s="2">
        <v>0</v>
      </c>
      <c r="AL49" s="2">
        <v>0</v>
      </c>
      <c r="AM49" s="2">
        <v>0</v>
      </c>
      <c r="AN49" s="2">
        <v>0</v>
      </c>
      <c r="AO49" s="2">
        <v>0</v>
      </c>
      <c r="AP49" s="2">
        <v>0</v>
      </c>
      <c r="AQ49" s="2">
        <v>0</v>
      </c>
      <c r="AR49" s="2">
        <v>0</v>
      </c>
      <c r="AS49" s="2">
        <v>0</v>
      </c>
      <c r="AT49" s="2">
        <v>0</v>
      </c>
      <c r="AU49" s="2">
        <v>0</v>
      </c>
      <c r="AV49" s="2">
        <v>0</v>
      </c>
      <c r="AW49" s="2">
        <v>0</v>
      </c>
      <c r="AX49" s="2">
        <v>0</v>
      </c>
      <c r="AY49" s="2">
        <v>0</v>
      </c>
      <c r="AZ49" s="2">
        <v>0</v>
      </c>
      <c r="BA49" s="2">
        <v>0</v>
      </c>
      <c r="BB49" s="2">
        <v>0</v>
      </c>
      <c r="BC49" s="2">
        <v>0</v>
      </c>
      <c r="BD49" s="2">
        <v>0</v>
      </c>
      <c r="BE49" s="2">
        <v>0</v>
      </c>
      <c r="BF49" s="2" t="s">
        <v>369</v>
      </c>
      <c r="BG49" s="2">
        <v>3</v>
      </c>
      <c r="BH49" s="2">
        <v>17</v>
      </c>
    </row>
    <row r="50" spans="1:60" x14ac:dyDescent="0.2">
      <c r="A50">
        <v>50</v>
      </c>
      <c r="G50" s="32" t="s">
        <v>65</v>
      </c>
      <c r="H50">
        <v>0</v>
      </c>
      <c r="I50">
        <v>0</v>
      </c>
      <c r="J50">
        <v>4284</v>
      </c>
      <c r="K50">
        <v>16</v>
      </c>
      <c r="L50">
        <v>4222</v>
      </c>
      <c r="M50">
        <v>206290</v>
      </c>
      <c r="N50">
        <v>43073</v>
      </c>
      <c r="O50">
        <v>206267</v>
      </c>
      <c r="P50">
        <v>0</v>
      </c>
      <c r="Q50">
        <v>207077</v>
      </c>
      <c r="R50">
        <v>0</v>
      </c>
      <c r="S50">
        <v>445</v>
      </c>
      <c r="T50">
        <v>2</v>
      </c>
      <c r="U50">
        <v>0</v>
      </c>
      <c r="V50">
        <v>1259220</v>
      </c>
      <c r="W50">
        <v>0</v>
      </c>
      <c r="X50" s="5">
        <v>6680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t="s">
        <v>368</v>
      </c>
      <c r="BG50">
        <v>3</v>
      </c>
      <c r="BH50">
        <v>17</v>
      </c>
    </row>
    <row r="51" spans="1:60" x14ac:dyDescent="0.2">
      <c r="A51">
        <v>51</v>
      </c>
      <c r="G51" s="32" t="s">
        <v>66</v>
      </c>
      <c r="H51">
        <v>0</v>
      </c>
      <c r="I51">
        <v>0</v>
      </c>
      <c r="J51">
        <v>15374</v>
      </c>
      <c r="K51">
        <v>201</v>
      </c>
      <c r="L51">
        <v>15143</v>
      </c>
      <c r="M51">
        <v>840218</v>
      </c>
      <c r="N51">
        <v>205996</v>
      </c>
      <c r="O51">
        <v>7437</v>
      </c>
      <c r="P51">
        <v>678024</v>
      </c>
      <c r="Q51">
        <v>838891</v>
      </c>
      <c r="R51">
        <v>678609</v>
      </c>
      <c r="S51">
        <v>2802</v>
      </c>
      <c r="T51">
        <v>45</v>
      </c>
      <c r="U51">
        <v>39</v>
      </c>
      <c r="V51">
        <v>4772125</v>
      </c>
      <c r="W51">
        <v>3729053</v>
      </c>
      <c r="X51" s="5">
        <v>39280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t="s">
        <v>370</v>
      </c>
      <c r="BG51">
        <v>3</v>
      </c>
      <c r="BH51">
        <v>17</v>
      </c>
    </row>
    <row r="52" spans="1:60" s="2" customFormat="1" x14ac:dyDescent="0.2">
      <c r="A52">
        <v>52</v>
      </c>
      <c r="B52"/>
      <c r="C52"/>
      <c r="D52"/>
      <c r="E52"/>
      <c r="F52"/>
      <c r="G52" s="32" t="s">
        <v>68</v>
      </c>
      <c r="H52">
        <v>0</v>
      </c>
      <c r="I52">
        <v>0</v>
      </c>
      <c r="J52">
        <v>2317</v>
      </c>
      <c r="K52">
        <v>3</v>
      </c>
      <c r="L52">
        <v>2253</v>
      </c>
      <c r="M52">
        <v>103440</v>
      </c>
      <c r="N52">
        <v>31987</v>
      </c>
      <c r="O52">
        <v>103439</v>
      </c>
      <c r="P52">
        <v>0</v>
      </c>
      <c r="Q52">
        <v>103382</v>
      </c>
      <c r="R52">
        <v>0</v>
      </c>
      <c r="S52">
        <v>298</v>
      </c>
      <c r="T52">
        <v>2</v>
      </c>
      <c r="U52">
        <v>0</v>
      </c>
      <c r="V52">
        <v>705864</v>
      </c>
      <c r="W52">
        <v>0</v>
      </c>
      <c r="X52" s="6">
        <v>5311</v>
      </c>
      <c r="Y52">
        <v>0</v>
      </c>
      <c r="Z52">
        <v>0</v>
      </c>
      <c r="AA52">
        <v>0</v>
      </c>
      <c r="AB52">
        <v>0</v>
      </c>
      <c r="AC52">
        <v>0</v>
      </c>
      <c r="AD52">
        <v>0</v>
      </c>
      <c r="AE52">
        <v>0</v>
      </c>
      <c r="AF52">
        <v>0</v>
      </c>
      <c r="AG52">
        <v>0</v>
      </c>
      <c r="AH52">
        <v>0</v>
      </c>
      <c r="AI52" s="2">
        <v>0</v>
      </c>
      <c r="AJ52" s="2">
        <v>0</v>
      </c>
      <c r="AK52" s="2">
        <v>0</v>
      </c>
      <c r="AL52" s="2">
        <v>0</v>
      </c>
      <c r="AM52" s="2">
        <v>0</v>
      </c>
      <c r="AN52" s="2">
        <v>0</v>
      </c>
      <c r="AO52" s="2">
        <v>0</v>
      </c>
      <c r="AP52" s="2">
        <v>0</v>
      </c>
      <c r="AQ52" s="2">
        <v>0</v>
      </c>
      <c r="AR52" s="2">
        <v>0</v>
      </c>
      <c r="AS52" s="2">
        <v>0</v>
      </c>
      <c r="AT52" s="2">
        <v>0</v>
      </c>
      <c r="AU52" s="2">
        <v>0</v>
      </c>
      <c r="AV52" s="2">
        <v>0</v>
      </c>
      <c r="AW52" s="2">
        <v>0</v>
      </c>
      <c r="AX52" s="2">
        <v>0</v>
      </c>
      <c r="AY52" s="2">
        <v>0</v>
      </c>
      <c r="AZ52" s="2">
        <v>0</v>
      </c>
      <c r="BA52" s="2">
        <v>0</v>
      </c>
      <c r="BB52" s="2">
        <v>0</v>
      </c>
      <c r="BC52" s="2">
        <v>0</v>
      </c>
      <c r="BD52" s="2">
        <v>0</v>
      </c>
      <c r="BE52" s="2">
        <v>0</v>
      </c>
      <c r="BF52" s="2" t="s">
        <v>371</v>
      </c>
      <c r="BG52" s="2">
        <v>3</v>
      </c>
      <c r="BH52" s="2">
        <v>17</v>
      </c>
    </row>
    <row r="53" spans="1:60" x14ac:dyDescent="0.2">
      <c r="A53">
        <v>53</v>
      </c>
      <c r="G53" s="32" t="s">
        <v>70</v>
      </c>
      <c r="H53">
        <v>0</v>
      </c>
      <c r="I53">
        <v>0</v>
      </c>
      <c r="J53">
        <v>2774</v>
      </c>
      <c r="K53">
        <v>2</v>
      </c>
      <c r="L53">
        <v>2676</v>
      </c>
      <c r="M53">
        <v>49270</v>
      </c>
      <c r="N53">
        <v>11978</v>
      </c>
      <c r="O53">
        <v>18686</v>
      </c>
      <c r="P53">
        <v>9142</v>
      </c>
      <c r="Q53">
        <v>50436</v>
      </c>
      <c r="R53">
        <v>8839</v>
      </c>
      <c r="S53">
        <v>144</v>
      </c>
      <c r="T53">
        <v>637</v>
      </c>
      <c r="U53">
        <v>359</v>
      </c>
      <c r="V53">
        <v>796236</v>
      </c>
      <c r="W53">
        <v>175628</v>
      </c>
      <c r="X53" s="5">
        <v>402</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t="s">
        <v>273</v>
      </c>
      <c r="BG53">
        <v>3</v>
      </c>
      <c r="BH53">
        <v>17</v>
      </c>
    </row>
    <row r="54" spans="1:60" x14ac:dyDescent="0.2">
      <c r="A54">
        <v>54</v>
      </c>
      <c r="G54" s="32" t="s">
        <v>72</v>
      </c>
      <c r="H54">
        <v>0</v>
      </c>
      <c r="I54">
        <v>0</v>
      </c>
      <c r="J54">
        <v>11122</v>
      </c>
      <c r="K54">
        <v>3197</v>
      </c>
      <c r="L54">
        <v>10840</v>
      </c>
      <c r="M54">
        <v>169554</v>
      </c>
      <c r="N54">
        <v>62590</v>
      </c>
      <c r="O54">
        <v>92</v>
      </c>
      <c r="P54">
        <v>129678</v>
      </c>
      <c r="Q54">
        <v>137405</v>
      </c>
      <c r="R54">
        <v>108288</v>
      </c>
      <c r="S54">
        <v>53</v>
      </c>
      <c r="T54">
        <v>34630</v>
      </c>
      <c r="U54">
        <v>28055</v>
      </c>
      <c r="V54">
        <v>3574436</v>
      </c>
      <c r="W54">
        <v>2694107</v>
      </c>
      <c r="X54" s="5">
        <v>3244</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t="s">
        <v>274</v>
      </c>
      <c r="BG54">
        <v>3</v>
      </c>
      <c r="BH54">
        <v>17</v>
      </c>
    </row>
    <row r="55" spans="1:60" x14ac:dyDescent="0.2">
      <c r="A55">
        <v>55</v>
      </c>
      <c r="G55" s="32" t="s">
        <v>74</v>
      </c>
      <c r="H55">
        <v>0</v>
      </c>
      <c r="I55">
        <v>0</v>
      </c>
      <c r="J55">
        <v>718</v>
      </c>
      <c r="K55">
        <v>48</v>
      </c>
      <c r="L55">
        <v>705</v>
      </c>
      <c r="M55">
        <v>6185</v>
      </c>
      <c r="N55">
        <v>1006</v>
      </c>
      <c r="O55">
        <v>6184</v>
      </c>
      <c r="P55">
        <v>0</v>
      </c>
      <c r="Q55">
        <v>5912</v>
      </c>
      <c r="R55">
        <v>0</v>
      </c>
      <c r="S55">
        <v>0</v>
      </c>
      <c r="T55">
        <v>426</v>
      </c>
      <c r="U55">
        <v>0</v>
      </c>
      <c r="V55">
        <v>207092</v>
      </c>
      <c r="W55">
        <v>0</v>
      </c>
      <c r="X55" s="5">
        <v>205</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t="s">
        <v>275</v>
      </c>
      <c r="BG55">
        <v>3</v>
      </c>
      <c r="BH55">
        <v>17</v>
      </c>
    </row>
    <row r="56" spans="1:60" x14ac:dyDescent="0.2">
      <c r="A56">
        <v>56</v>
      </c>
      <c r="G56" s="32" t="s">
        <v>76</v>
      </c>
      <c r="H56">
        <v>0</v>
      </c>
      <c r="I56">
        <v>0</v>
      </c>
      <c r="J56">
        <v>50638</v>
      </c>
      <c r="K56">
        <v>9095</v>
      </c>
      <c r="L56">
        <v>48919</v>
      </c>
      <c r="M56">
        <v>1557977</v>
      </c>
      <c r="N56">
        <v>585761</v>
      </c>
      <c r="O56">
        <v>1555674</v>
      </c>
      <c r="P56">
        <v>0</v>
      </c>
      <c r="Q56">
        <v>1614488</v>
      </c>
      <c r="R56">
        <v>0</v>
      </c>
      <c r="S56">
        <v>5354</v>
      </c>
      <c r="T56">
        <v>1237</v>
      </c>
      <c r="U56">
        <v>0</v>
      </c>
      <c r="V56">
        <v>14664274</v>
      </c>
      <c r="W56">
        <v>0</v>
      </c>
      <c r="X56" s="5">
        <v>140551</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t="s">
        <v>372</v>
      </c>
      <c r="BG56">
        <v>3</v>
      </c>
      <c r="BH56">
        <v>17</v>
      </c>
    </row>
    <row r="57" spans="1:60" x14ac:dyDescent="0.2">
      <c r="A57">
        <v>57</v>
      </c>
      <c r="G57" s="32" t="s">
        <v>190</v>
      </c>
      <c r="H57">
        <v>0</v>
      </c>
      <c r="I57">
        <v>0</v>
      </c>
      <c r="J57">
        <v>12439</v>
      </c>
      <c r="K57">
        <v>136</v>
      </c>
      <c r="L57">
        <v>12048</v>
      </c>
      <c r="M57">
        <v>215004</v>
      </c>
      <c r="N57">
        <v>54312</v>
      </c>
      <c r="O57">
        <v>214358</v>
      </c>
      <c r="P57">
        <v>0</v>
      </c>
      <c r="Q57">
        <v>262426</v>
      </c>
      <c r="R57">
        <v>0</v>
      </c>
      <c r="S57">
        <v>133</v>
      </c>
      <c r="T57">
        <v>665</v>
      </c>
      <c r="U57">
        <v>0</v>
      </c>
      <c r="V57">
        <v>3418644</v>
      </c>
      <c r="W57">
        <v>0</v>
      </c>
      <c r="X57" s="5">
        <v>54964</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t="s">
        <v>373</v>
      </c>
      <c r="BG57">
        <v>3</v>
      </c>
      <c r="BH57">
        <v>17</v>
      </c>
    </row>
    <row r="58" spans="1:60" x14ac:dyDescent="0.2">
      <c r="A58">
        <v>58</v>
      </c>
      <c r="G58" s="32" t="s">
        <v>192</v>
      </c>
      <c r="H58">
        <v>0</v>
      </c>
      <c r="I58">
        <v>0</v>
      </c>
      <c r="J58">
        <v>1189</v>
      </c>
      <c r="K58">
        <v>36</v>
      </c>
      <c r="L58">
        <v>1131</v>
      </c>
      <c r="M58">
        <v>65962</v>
      </c>
      <c r="N58">
        <v>18754</v>
      </c>
      <c r="O58">
        <v>65960</v>
      </c>
      <c r="P58">
        <v>0</v>
      </c>
      <c r="Q58">
        <v>63853</v>
      </c>
      <c r="R58">
        <v>0</v>
      </c>
      <c r="S58">
        <v>0</v>
      </c>
      <c r="T58">
        <v>7</v>
      </c>
      <c r="U58">
        <v>0</v>
      </c>
      <c r="V58">
        <v>299169</v>
      </c>
      <c r="W58">
        <v>0</v>
      </c>
      <c r="X58" s="5">
        <v>12265</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t="s">
        <v>277</v>
      </c>
      <c r="BG58">
        <v>3</v>
      </c>
      <c r="BH58">
        <v>17</v>
      </c>
    </row>
    <row r="59" spans="1:60" s="2" customFormat="1" x14ac:dyDescent="0.2">
      <c r="A59">
        <v>59</v>
      </c>
      <c r="B59"/>
      <c r="C59"/>
      <c r="D59"/>
      <c r="E59"/>
      <c r="F59"/>
      <c r="G59" s="32" t="s">
        <v>78</v>
      </c>
      <c r="H59">
        <v>0</v>
      </c>
      <c r="I59">
        <v>0</v>
      </c>
      <c r="J59">
        <v>3952</v>
      </c>
      <c r="K59">
        <v>33</v>
      </c>
      <c r="L59">
        <v>3866</v>
      </c>
      <c r="M59">
        <v>144224</v>
      </c>
      <c r="N59">
        <v>30363</v>
      </c>
      <c r="O59">
        <v>3999</v>
      </c>
      <c r="P59">
        <v>52790</v>
      </c>
      <c r="Q59">
        <v>145834</v>
      </c>
      <c r="R59">
        <v>54850</v>
      </c>
      <c r="S59">
        <v>471</v>
      </c>
      <c r="T59">
        <v>446</v>
      </c>
      <c r="U59">
        <v>337</v>
      </c>
      <c r="V59">
        <v>1222799</v>
      </c>
      <c r="W59">
        <v>467524</v>
      </c>
      <c r="X59" s="6">
        <v>1854</v>
      </c>
      <c r="Y59">
        <v>0</v>
      </c>
      <c r="Z59">
        <v>0</v>
      </c>
      <c r="AA59">
        <v>0</v>
      </c>
      <c r="AB59">
        <v>0</v>
      </c>
      <c r="AC59">
        <v>0</v>
      </c>
      <c r="AD59">
        <v>0</v>
      </c>
      <c r="AE59">
        <v>0</v>
      </c>
      <c r="AF59">
        <v>0</v>
      </c>
      <c r="AG59">
        <v>0</v>
      </c>
      <c r="AH59">
        <v>0</v>
      </c>
      <c r="AI59" s="2">
        <v>0</v>
      </c>
      <c r="AJ59" s="2">
        <v>0</v>
      </c>
      <c r="AK59" s="2">
        <v>0</v>
      </c>
      <c r="AL59" s="2">
        <v>0</v>
      </c>
      <c r="AM59" s="2">
        <v>0</v>
      </c>
      <c r="AN59" s="2">
        <v>0</v>
      </c>
      <c r="AO59" s="2">
        <v>0</v>
      </c>
      <c r="AP59" s="2">
        <v>0</v>
      </c>
      <c r="AQ59" s="2">
        <v>0</v>
      </c>
      <c r="AR59" s="2">
        <v>0</v>
      </c>
      <c r="AS59" s="2">
        <v>0</v>
      </c>
      <c r="AT59" s="2">
        <v>0</v>
      </c>
      <c r="AU59" s="2">
        <v>0</v>
      </c>
      <c r="AV59" s="2">
        <v>0</v>
      </c>
      <c r="AW59" s="2">
        <v>0</v>
      </c>
      <c r="AX59" s="2">
        <v>0</v>
      </c>
      <c r="AY59" s="2">
        <v>0</v>
      </c>
      <c r="AZ59" s="2">
        <v>0</v>
      </c>
      <c r="BA59" s="2">
        <v>0</v>
      </c>
      <c r="BB59" s="2">
        <v>0</v>
      </c>
      <c r="BC59" s="2">
        <v>0</v>
      </c>
      <c r="BD59" s="2">
        <v>0</v>
      </c>
      <c r="BE59" s="2">
        <v>0</v>
      </c>
      <c r="BF59" s="2" t="s">
        <v>278</v>
      </c>
      <c r="BG59" s="2">
        <v>3</v>
      </c>
      <c r="BH59" s="2">
        <v>17</v>
      </c>
    </row>
    <row r="60" spans="1:60" x14ac:dyDescent="0.2">
      <c r="A60">
        <v>60</v>
      </c>
      <c r="G60" s="32" t="s">
        <v>80</v>
      </c>
      <c r="H60">
        <v>0</v>
      </c>
      <c r="I60">
        <v>0</v>
      </c>
      <c r="J60">
        <v>123487</v>
      </c>
      <c r="K60">
        <v>41309</v>
      </c>
      <c r="L60">
        <v>122707</v>
      </c>
      <c r="M60">
        <v>596927</v>
      </c>
      <c r="N60">
        <v>154843</v>
      </c>
      <c r="O60">
        <v>14361</v>
      </c>
      <c r="P60">
        <v>170731</v>
      </c>
      <c r="Q60">
        <v>598552</v>
      </c>
      <c r="R60">
        <v>172751</v>
      </c>
      <c r="S60">
        <v>14898</v>
      </c>
      <c r="T60">
        <v>6041</v>
      </c>
      <c r="U60">
        <v>4792</v>
      </c>
      <c r="V60">
        <v>40345148</v>
      </c>
      <c r="W60">
        <v>11545356</v>
      </c>
      <c r="X60" s="5">
        <v>394418</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t="s">
        <v>374</v>
      </c>
      <c r="BG60">
        <v>3</v>
      </c>
      <c r="BH60">
        <v>17</v>
      </c>
    </row>
    <row r="61" spans="1:60" s="2" customFormat="1" x14ac:dyDescent="0.2">
      <c r="A61">
        <v>61</v>
      </c>
      <c r="B61"/>
      <c r="C61"/>
      <c r="D61"/>
      <c r="E61"/>
      <c r="F61"/>
      <c r="G61" s="32" t="s">
        <v>194</v>
      </c>
      <c r="H61">
        <v>0</v>
      </c>
      <c r="I61">
        <v>0</v>
      </c>
      <c r="J61">
        <v>2623</v>
      </c>
      <c r="K61">
        <v>528</v>
      </c>
      <c r="L61">
        <v>2622</v>
      </c>
      <c r="M61">
        <v>25289</v>
      </c>
      <c r="N61">
        <v>5016</v>
      </c>
      <c r="O61">
        <v>298</v>
      </c>
      <c r="P61">
        <v>13706</v>
      </c>
      <c r="Q61">
        <v>25710</v>
      </c>
      <c r="R61">
        <v>13927</v>
      </c>
      <c r="S61">
        <v>346</v>
      </c>
      <c r="T61">
        <v>161</v>
      </c>
      <c r="U61">
        <v>156</v>
      </c>
      <c r="V61">
        <v>838073</v>
      </c>
      <c r="W61">
        <v>421755</v>
      </c>
      <c r="X61" s="6">
        <v>0</v>
      </c>
      <c r="Y61">
        <v>0</v>
      </c>
      <c r="Z61">
        <v>0</v>
      </c>
      <c r="AA61">
        <v>0</v>
      </c>
      <c r="AB61">
        <v>0</v>
      </c>
      <c r="AC61">
        <v>0</v>
      </c>
      <c r="AD61">
        <v>0</v>
      </c>
      <c r="AE61">
        <v>0</v>
      </c>
      <c r="AF61">
        <v>0</v>
      </c>
      <c r="AG61">
        <v>0</v>
      </c>
      <c r="AH61">
        <v>0</v>
      </c>
      <c r="AI61" s="2">
        <v>0</v>
      </c>
      <c r="AJ61" s="2">
        <v>0</v>
      </c>
      <c r="AK61" s="2">
        <v>0</v>
      </c>
      <c r="AL61" s="2">
        <v>0</v>
      </c>
      <c r="AM61" s="2">
        <v>0</v>
      </c>
      <c r="AN61" s="2">
        <v>0</v>
      </c>
      <c r="AO61" s="2">
        <v>0</v>
      </c>
      <c r="AP61" s="2">
        <v>0</v>
      </c>
      <c r="AQ61" s="2">
        <v>0</v>
      </c>
      <c r="AR61" s="2">
        <v>0</v>
      </c>
      <c r="AS61" s="2">
        <v>0</v>
      </c>
      <c r="AT61" s="2">
        <v>0</v>
      </c>
      <c r="AU61" s="2">
        <v>0</v>
      </c>
      <c r="AV61" s="2">
        <v>0</v>
      </c>
      <c r="AW61" s="2">
        <v>0</v>
      </c>
      <c r="AX61" s="2">
        <v>0</v>
      </c>
      <c r="AY61" s="2">
        <v>0</v>
      </c>
      <c r="AZ61" s="2">
        <v>0</v>
      </c>
      <c r="BA61" s="2">
        <v>0</v>
      </c>
      <c r="BB61" s="2">
        <v>0</v>
      </c>
      <c r="BC61" s="2">
        <v>0</v>
      </c>
      <c r="BD61" s="2">
        <v>0</v>
      </c>
      <c r="BE61" s="2">
        <v>0</v>
      </c>
      <c r="BF61" s="2" t="s">
        <v>375</v>
      </c>
      <c r="BG61" s="2">
        <v>3</v>
      </c>
      <c r="BH61" s="2">
        <v>17</v>
      </c>
    </row>
    <row r="62" spans="1:60" x14ac:dyDescent="0.2">
      <c r="A62">
        <v>62</v>
      </c>
      <c r="G62" s="32" t="s">
        <v>196</v>
      </c>
      <c r="H62">
        <v>0</v>
      </c>
      <c r="I62">
        <v>0</v>
      </c>
      <c r="J62">
        <v>1552</v>
      </c>
      <c r="K62">
        <v>165</v>
      </c>
      <c r="L62">
        <v>1609</v>
      </c>
      <c r="M62">
        <v>15125</v>
      </c>
      <c r="N62">
        <v>1126</v>
      </c>
      <c r="O62">
        <v>105</v>
      </c>
      <c r="P62">
        <v>8151</v>
      </c>
      <c r="Q62">
        <v>17388</v>
      </c>
      <c r="R62">
        <v>8373</v>
      </c>
      <c r="S62">
        <v>2</v>
      </c>
      <c r="T62">
        <v>1048</v>
      </c>
      <c r="U62">
        <v>949</v>
      </c>
      <c r="V62">
        <v>529721</v>
      </c>
      <c r="W62">
        <v>324092</v>
      </c>
      <c r="X62" s="5">
        <v>14030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t="s">
        <v>281</v>
      </c>
      <c r="BG62">
        <v>3</v>
      </c>
      <c r="BH62">
        <v>17</v>
      </c>
    </row>
    <row r="63" spans="1:60" s="2" customFormat="1" x14ac:dyDescent="0.2">
      <c r="A63">
        <v>63</v>
      </c>
      <c r="B63"/>
      <c r="C63"/>
      <c r="D63"/>
      <c r="E63"/>
      <c r="F63"/>
      <c r="G63" s="32" t="s">
        <v>198</v>
      </c>
      <c r="H63">
        <v>0</v>
      </c>
      <c r="I63">
        <v>0</v>
      </c>
      <c r="J63">
        <v>1370</v>
      </c>
      <c r="K63">
        <v>304</v>
      </c>
      <c r="L63">
        <v>1323</v>
      </c>
      <c r="M63">
        <v>12558</v>
      </c>
      <c r="N63">
        <v>3460</v>
      </c>
      <c r="O63">
        <v>835</v>
      </c>
      <c r="P63">
        <v>992</v>
      </c>
      <c r="Q63">
        <v>12484</v>
      </c>
      <c r="R63">
        <v>992</v>
      </c>
      <c r="S63">
        <v>1</v>
      </c>
      <c r="T63">
        <v>1</v>
      </c>
      <c r="U63">
        <v>0</v>
      </c>
      <c r="V63">
        <v>336147</v>
      </c>
      <c r="W63">
        <v>26560</v>
      </c>
      <c r="X63" s="6">
        <v>940</v>
      </c>
      <c r="Y63">
        <v>0</v>
      </c>
      <c r="Z63">
        <v>0</v>
      </c>
      <c r="AA63">
        <v>0</v>
      </c>
      <c r="AB63">
        <v>0</v>
      </c>
      <c r="AC63">
        <v>0</v>
      </c>
      <c r="AD63">
        <v>0</v>
      </c>
      <c r="AE63">
        <v>0</v>
      </c>
      <c r="AF63">
        <v>0</v>
      </c>
      <c r="AG63">
        <v>0</v>
      </c>
      <c r="AH63">
        <v>0</v>
      </c>
      <c r="AI63" s="2">
        <v>0</v>
      </c>
      <c r="AJ63" s="2">
        <v>0</v>
      </c>
      <c r="AK63" s="2">
        <v>0</v>
      </c>
      <c r="AL63" s="2">
        <v>0</v>
      </c>
      <c r="AM63" s="2">
        <v>0</v>
      </c>
      <c r="AN63" s="2">
        <v>0</v>
      </c>
      <c r="AO63" s="2">
        <v>0</v>
      </c>
      <c r="AP63" s="2">
        <v>0</v>
      </c>
      <c r="AQ63" s="2">
        <v>0</v>
      </c>
      <c r="AR63" s="2">
        <v>0</v>
      </c>
      <c r="AS63" s="2">
        <v>0</v>
      </c>
      <c r="AT63" s="2">
        <v>0</v>
      </c>
      <c r="AU63" s="2">
        <v>0</v>
      </c>
      <c r="AV63" s="2">
        <v>0</v>
      </c>
      <c r="AW63" s="2">
        <v>0</v>
      </c>
      <c r="AX63" s="2">
        <v>0</v>
      </c>
      <c r="AY63" s="2">
        <v>0</v>
      </c>
      <c r="AZ63" s="2">
        <v>0</v>
      </c>
      <c r="BA63" s="2">
        <v>0</v>
      </c>
      <c r="BB63" s="2">
        <v>0</v>
      </c>
      <c r="BC63" s="2">
        <v>0</v>
      </c>
      <c r="BD63" s="2">
        <v>0</v>
      </c>
      <c r="BE63" s="2">
        <v>0</v>
      </c>
      <c r="BF63" s="2" t="s">
        <v>376</v>
      </c>
      <c r="BG63" s="2">
        <v>3</v>
      </c>
      <c r="BH63" s="2">
        <v>17</v>
      </c>
    </row>
    <row r="64" spans="1:60" x14ac:dyDescent="0.2">
      <c r="A64">
        <v>64</v>
      </c>
      <c r="G64" s="32" t="s">
        <v>82</v>
      </c>
      <c r="H64">
        <v>0</v>
      </c>
      <c r="I64">
        <v>0</v>
      </c>
      <c r="J64">
        <v>6672</v>
      </c>
      <c r="K64">
        <v>1202</v>
      </c>
      <c r="L64">
        <v>6592</v>
      </c>
      <c r="M64">
        <v>65605</v>
      </c>
      <c r="N64">
        <v>20093</v>
      </c>
      <c r="O64">
        <v>65593</v>
      </c>
      <c r="P64">
        <v>0</v>
      </c>
      <c r="Q64">
        <v>65513</v>
      </c>
      <c r="R64">
        <v>0</v>
      </c>
      <c r="S64">
        <v>325</v>
      </c>
      <c r="T64">
        <v>3</v>
      </c>
      <c r="U64">
        <v>0</v>
      </c>
      <c r="V64">
        <v>2081731</v>
      </c>
      <c r="W64">
        <v>0</v>
      </c>
      <c r="X64" s="5">
        <v>64470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t="s">
        <v>282</v>
      </c>
      <c r="BG64">
        <v>3</v>
      </c>
      <c r="BH64">
        <v>17</v>
      </c>
    </row>
    <row r="65" spans="1:60" s="2" customFormat="1" x14ac:dyDescent="0.2">
      <c r="A65">
        <v>65</v>
      </c>
      <c r="B65"/>
      <c r="C65"/>
      <c r="D65"/>
      <c r="E65"/>
      <c r="F65"/>
      <c r="G65" s="32" t="s">
        <v>84</v>
      </c>
      <c r="H65">
        <v>0</v>
      </c>
      <c r="I65">
        <v>0</v>
      </c>
      <c r="J65">
        <v>880</v>
      </c>
      <c r="K65">
        <v>0</v>
      </c>
      <c r="L65">
        <v>858</v>
      </c>
      <c r="M65">
        <v>21442</v>
      </c>
      <c r="N65">
        <v>5506</v>
      </c>
      <c r="O65">
        <v>1</v>
      </c>
      <c r="P65">
        <v>11427</v>
      </c>
      <c r="Q65">
        <v>20775</v>
      </c>
      <c r="R65">
        <v>11560</v>
      </c>
      <c r="S65">
        <v>0</v>
      </c>
      <c r="T65">
        <v>19</v>
      </c>
      <c r="U65">
        <v>17</v>
      </c>
      <c r="V65">
        <v>254753</v>
      </c>
      <c r="W65">
        <v>139297</v>
      </c>
      <c r="X65" s="6">
        <v>1050</v>
      </c>
      <c r="Y65">
        <v>0</v>
      </c>
      <c r="Z65">
        <v>0</v>
      </c>
      <c r="AA65">
        <v>0</v>
      </c>
      <c r="AB65">
        <v>0</v>
      </c>
      <c r="AC65">
        <v>0</v>
      </c>
      <c r="AD65">
        <v>0</v>
      </c>
      <c r="AE65">
        <v>0</v>
      </c>
      <c r="AF65">
        <v>0</v>
      </c>
      <c r="AG65">
        <v>0</v>
      </c>
      <c r="AH65">
        <v>0</v>
      </c>
      <c r="AI65" s="2">
        <v>0</v>
      </c>
      <c r="AJ65" s="2">
        <v>0</v>
      </c>
      <c r="AK65" s="2">
        <v>0</v>
      </c>
      <c r="AL65" s="2">
        <v>0</v>
      </c>
      <c r="AM65" s="2">
        <v>0</v>
      </c>
      <c r="AN65" s="2">
        <v>0</v>
      </c>
      <c r="AO65" s="2">
        <v>0</v>
      </c>
      <c r="AP65" s="2">
        <v>0</v>
      </c>
      <c r="AQ65" s="2">
        <v>0</v>
      </c>
      <c r="AR65" s="2">
        <v>0</v>
      </c>
      <c r="AS65" s="2">
        <v>0</v>
      </c>
      <c r="AT65" s="2">
        <v>0</v>
      </c>
      <c r="AU65" s="2">
        <v>0</v>
      </c>
      <c r="AV65" s="2">
        <v>0</v>
      </c>
      <c r="AW65" s="2">
        <v>0</v>
      </c>
      <c r="AX65" s="2">
        <v>0</v>
      </c>
      <c r="AY65" s="2">
        <v>0</v>
      </c>
      <c r="AZ65" s="2">
        <v>0</v>
      </c>
      <c r="BA65" s="2">
        <v>0</v>
      </c>
      <c r="BB65" s="2">
        <v>0</v>
      </c>
      <c r="BC65" s="2">
        <v>0</v>
      </c>
      <c r="BD65" s="2">
        <v>0</v>
      </c>
      <c r="BE65" s="2">
        <v>0</v>
      </c>
      <c r="BF65" s="2" t="s">
        <v>283</v>
      </c>
      <c r="BG65" s="2">
        <v>3</v>
      </c>
      <c r="BH65" s="2">
        <v>17</v>
      </c>
    </row>
    <row r="66" spans="1:60" x14ac:dyDescent="0.2">
      <c r="A66">
        <v>66</v>
      </c>
      <c r="G66" s="32" t="s">
        <v>86</v>
      </c>
      <c r="H66">
        <v>0</v>
      </c>
      <c r="I66">
        <v>0</v>
      </c>
      <c r="J66">
        <v>11849</v>
      </c>
      <c r="K66">
        <v>546</v>
      </c>
      <c r="L66">
        <v>11729</v>
      </c>
      <c r="M66">
        <v>339524</v>
      </c>
      <c r="N66">
        <v>60814</v>
      </c>
      <c r="O66">
        <v>3317</v>
      </c>
      <c r="P66">
        <v>186577</v>
      </c>
      <c r="Q66">
        <v>338351</v>
      </c>
      <c r="R66">
        <v>186580</v>
      </c>
      <c r="S66">
        <v>254</v>
      </c>
      <c r="T66">
        <v>6423</v>
      </c>
      <c r="U66">
        <v>4752</v>
      </c>
      <c r="V66">
        <v>3923065</v>
      </c>
      <c r="W66">
        <v>2236267</v>
      </c>
      <c r="X66" s="5">
        <v>17470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t="s">
        <v>377</v>
      </c>
      <c r="BG66">
        <v>3</v>
      </c>
      <c r="BH66">
        <v>17</v>
      </c>
    </row>
    <row r="67" spans="1:60" x14ac:dyDescent="0.2">
      <c r="A67">
        <v>67</v>
      </c>
      <c r="G67" s="32" t="s">
        <v>88</v>
      </c>
      <c r="H67">
        <v>0</v>
      </c>
      <c r="I67">
        <v>0</v>
      </c>
      <c r="J67">
        <v>2509</v>
      </c>
      <c r="K67">
        <v>40</v>
      </c>
      <c r="L67">
        <v>2403</v>
      </c>
      <c r="M67">
        <v>77961</v>
      </c>
      <c r="N67">
        <v>18522</v>
      </c>
      <c r="O67">
        <v>77961</v>
      </c>
      <c r="P67">
        <v>0</v>
      </c>
      <c r="Q67">
        <v>80438</v>
      </c>
      <c r="R67">
        <v>0</v>
      </c>
      <c r="S67">
        <v>51</v>
      </c>
      <c r="T67">
        <v>29</v>
      </c>
      <c r="U67">
        <v>0</v>
      </c>
      <c r="V67">
        <v>759936</v>
      </c>
      <c r="W67">
        <v>0</v>
      </c>
      <c r="X67" s="5">
        <v>18729</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t="s">
        <v>378</v>
      </c>
      <c r="BG67">
        <v>3</v>
      </c>
      <c r="BH67">
        <v>17</v>
      </c>
    </row>
    <row r="68" spans="1:60" s="2" customFormat="1" x14ac:dyDescent="0.2">
      <c r="A68">
        <v>68</v>
      </c>
      <c r="B68"/>
      <c r="C68"/>
      <c r="D68"/>
      <c r="E68"/>
      <c r="F68"/>
      <c r="G68" s="32" t="s">
        <v>90</v>
      </c>
      <c r="H68">
        <v>0</v>
      </c>
      <c r="I68">
        <v>0</v>
      </c>
      <c r="J68">
        <v>7887</v>
      </c>
      <c r="K68">
        <v>200</v>
      </c>
      <c r="L68">
        <v>7970</v>
      </c>
      <c r="M68">
        <v>120307</v>
      </c>
      <c r="N68">
        <v>36530</v>
      </c>
      <c r="O68">
        <v>542</v>
      </c>
      <c r="P68">
        <v>76766</v>
      </c>
      <c r="Q68">
        <v>120024</v>
      </c>
      <c r="R68">
        <v>78272</v>
      </c>
      <c r="S68">
        <v>9</v>
      </c>
      <c r="T68">
        <v>173</v>
      </c>
      <c r="U68">
        <v>111</v>
      </c>
      <c r="V68">
        <v>2730228</v>
      </c>
      <c r="W68">
        <v>1795205</v>
      </c>
      <c r="X68" s="6">
        <v>9309</v>
      </c>
      <c r="Y68">
        <v>0</v>
      </c>
      <c r="Z68">
        <v>0</v>
      </c>
      <c r="AA68">
        <v>0</v>
      </c>
      <c r="AB68">
        <v>0</v>
      </c>
      <c r="AC68">
        <v>0</v>
      </c>
      <c r="AD68">
        <v>0</v>
      </c>
      <c r="AE68">
        <v>0</v>
      </c>
      <c r="AF68">
        <v>0</v>
      </c>
      <c r="AG68">
        <v>0</v>
      </c>
      <c r="AH68">
        <v>0</v>
      </c>
      <c r="AI68" s="2">
        <v>0</v>
      </c>
      <c r="AJ68" s="2">
        <v>0</v>
      </c>
      <c r="AK68" s="2">
        <v>0</v>
      </c>
      <c r="AL68" s="2">
        <v>0</v>
      </c>
      <c r="AM68" s="2">
        <v>0</v>
      </c>
      <c r="AN68" s="2">
        <v>0</v>
      </c>
      <c r="AO68" s="2">
        <v>0</v>
      </c>
      <c r="AP68" s="2">
        <v>0</v>
      </c>
      <c r="AQ68" s="2">
        <v>0</v>
      </c>
      <c r="AR68" s="2">
        <v>0</v>
      </c>
      <c r="AS68" s="2">
        <v>0</v>
      </c>
      <c r="AT68" s="2">
        <v>0</v>
      </c>
      <c r="AU68" s="2">
        <v>0</v>
      </c>
      <c r="AV68" s="2">
        <v>0</v>
      </c>
      <c r="AW68" s="2">
        <v>0</v>
      </c>
      <c r="AX68" s="2">
        <v>0</v>
      </c>
      <c r="AY68" s="2">
        <v>0</v>
      </c>
      <c r="AZ68" s="2">
        <v>0</v>
      </c>
      <c r="BA68" s="2">
        <v>0</v>
      </c>
      <c r="BB68" s="2">
        <v>0</v>
      </c>
      <c r="BC68" s="2">
        <v>0</v>
      </c>
      <c r="BD68" s="2">
        <v>0</v>
      </c>
      <c r="BE68" s="2">
        <v>0</v>
      </c>
      <c r="BF68" s="2" t="s">
        <v>286</v>
      </c>
      <c r="BG68" s="2">
        <v>3</v>
      </c>
      <c r="BH68" s="2">
        <v>17</v>
      </c>
    </row>
    <row r="69" spans="1:60" x14ac:dyDescent="0.2">
      <c r="A69">
        <v>69</v>
      </c>
      <c r="G69" s="32" t="s">
        <v>92</v>
      </c>
      <c r="H69">
        <v>0</v>
      </c>
      <c r="I69">
        <v>0</v>
      </c>
      <c r="J69">
        <v>16196</v>
      </c>
      <c r="K69">
        <v>2435</v>
      </c>
      <c r="L69">
        <v>15851</v>
      </c>
      <c r="M69">
        <v>284680</v>
      </c>
      <c r="N69">
        <v>69601</v>
      </c>
      <c r="O69">
        <v>1209</v>
      </c>
      <c r="P69">
        <v>162739</v>
      </c>
      <c r="Q69">
        <v>290862</v>
      </c>
      <c r="R69">
        <v>165716</v>
      </c>
      <c r="S69">
        <v>296</v>
      </c>
      <c r="T69">
        <v>266</v>
      </c>
      <c r="U69">
        <v>233</v>
      </c>
      <c r="V69">
        <v>4912154</v>
      </c>
      <c r="W69">
        <v>2477158</v>
      </c>
      <c r="X69" s="5">
        <v>30641</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t="s">
        <v>379</v>
      </c>
      <c r="BG69">
        <v>3</v>
      </c>
      <c r="BH69">
        <v>17</v>
      </c>
    </row>
    <row r="70" spans="1:60" s="2" customFormat="1" x14ac:dyDescent="0.2">
      <c r="A70">
        <v>70</v>
      </c>
      <c r="B70"/>
      <c r="C70"/>
      <c r="D70"/>
      <c r="E70"/>
      <c r="F70"/>
      <c r="G70" s="32" t="s">
        <v>200</v>
      </c>
      <c r="H70">
        <v>0</v>
      </c>
      <c r="I70">
        <v>0</v>
      </c>
      <c r="J70">
        <v>4610</v>
      </c>
      <c r="K70">
        <v>323</v>
      </c>
      <c r="L70">
        <v>4530</v>
      </c>
      <c r="M70">
        <v>87272</v>
      </c>
      <c r="N70">
        <v>18903</v>
      </c>
      <c r="O70">
        <v>24</v>
      </c>
      <c r="P70">
        <v>56598</v>
      </c>
      <c r="Q70">
        <v>89848</v>
      </c>
      <c r="R70">
        <v>58227</v>
      </c>
      <c r="S70">
        <v>139</v>
      </c>
      <c r="T70">
        <v>202</v>
      </c>
      <c r="U70">
        <v>187</v>
      </c>
      <c r="V70">
        <v>1428756</v>
      </c>
      <c r="W70">
        <v>906718</v>
      </c>
      <c r="X70" s="6">
        <v>9890</v>
      </c>
      <c r="Y70">
        <v>0</v>
      </c>
      <c r="Z70">
        <v>0</v>
      </c>
      <c r="AA70">
        <v>0</v>
      </c>
      <c r="AB70">
        <v>0</v>
      </c>
      <c r="AC70">
        <v>0</v>
      </c>
      <c r="AD70">
        <v>0</v>
      </c>
      <c r="AE70">
        <v>0</v>
      </c>
      <c r="AF70">
        <v>0</v>
      </c>
      <c r="AG70">
        <v>0</v>
      </c>
      <c r="AH70">
        <v>0</v>
      </c>
      <c r="AI70" s="2">
        <v>0</v>
      </c>
      <c r="AJ70" s="2">
        <v>0</v>
      </c>
      <c r="AK70" s="2">
        <v>0</v>
      </c>
      <c r="AL70" s="2">
        <v>0</v>
      </c>
      <c r="AM70" s="2">
        <v>0</v>
      </c>
      <c r="AN70" s="2">
        <v>0</v>
      </c>
      <c r="AO70" s="2">
        <v>0</v>
      </c>
      <c r="AP70" s="2">
        <v>0</v>
      </c>
      <c r="AQ70" s="2">
        <v>0</v>
      </c>
      <c r="AR70" s="2">
        <v>0</v>
      </c>
      <c r="AS70" s="2">
        <v>0</v>
      </c>
      <c r="AT70" s="2">
        <v>0</v>
      </c>
      <c r="AU70" s="2">
        <v>0</v>
      </c>
      <c r="AV70" s="2">
        <v>0</v>
      </c>
      <c r="AW70" s="2">
        <v>0</v>
      </c>
      <c r="AX70" s="2">
        <v>0</v>
      </c>
      <c r="AY70" s="2">
        <v>0</v>
      </c>
      <c r="AZ70" s="2">
        <v>0</v>
      </c>
      <c r="BA70" s="2">
        <v>0</v>
      </c>
      <c r="BB70" s="2">
        <v>0</v>
      </c>
      <c r="BC70" s="2">
        <v>0</v>
      </c>
      <c r="BD70" s="2">
        <v>0</v>
      </c>
      <c r="BE70" s="2">
        <v>0</v>
      </c>
      <c r="BF70" s="2" t="s">
        <v>380</v>
      </c>
      <c r="BG70" s="2">
        <v>3</v>
      </c>
      <c r="BH70" s="2">
        <v>17</v>
      </c>
    </row>
    <row r="71" spans="1:60" x14ac:dyDescent="0.2">
      <c r="A71">
        <v>71</v>
      </c>
      <c r="G71" s="32" t="s">
        <v>202</v>
      </c>
      <c r="H71">
        <v>0</v>
      </c>
      <c r="I71">
        <v>0</v>
      </c>
      <c r="J71">
        <v>4484</v>
      </c>
      <c r="K71">
        <v>930</v>
      </c>
      <c r="L71">
        <v>4340</v>
      </c>
      <c r="M71">
        <v>91594</v>
      </c>
      <c r="N71">
        <v>20784</v>
      </c>
      <c r="O71">
        <v>436</v>
      </c>
      <c r="P71">
        <v>50659</v>
      </c>
      <c r="Q71">
        <v>92207</v>
      </c>
      <c r="R71">
        <v>50629</v>
      </c>
      <c r="S71">
        <v>18</v>
      </c>
      <c r="T71">
        <v>29</v>
      </c>
      <c r="U71">
        <v>22</v>
      </c>
      <c r="V71">
        <v>1335464</v>
      </c>
      <c r="W71">
        <v>726393</v>
      </c>
      <c r="X71" s="5">
        <v>15845</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t="s">
        <v>381</v>
      </c>
      <c r="BG71">
        <v>3</v>
      </c>
      <c r="BH71">
        <v>17</v>
      </c>
    </row>
    <row r="72" spans="1:60" s="2" customFormat="1" x14ac:dyDescent="0.2">
      <c r="A72">
        <v>72</v>
      </c>
      <c r="B72"/>
      <c r="C72"/>
      <c r="D72"/>
      <c r="E72"/>
      <c r="F72"/>
      <c r="G72" s="32" t="s">
        <v>204</v>
      </c>
      <c r="H72">
        <v>0</v>
      </c>
      <c r="I72">
        <v>0</v>
      </c>
      <c r="J72">
        <v>2740</v>
      </c>
      <c r="K72">
        <v>482</v>
      </c>
      <c r="L72">
        <v>2744</v>
      </c>
      <c r="M72">
        <v>19639</v>
      </c>
      <c r="N72">
        <v>3054</v>
      </c>
      <c r="O72">
        <v>436</v>
      </c>
      <c r="P72">
        <v>842</v>
      </c>
      <c r="Q72">
        <v>20705</v>
      </c>
      <c r="R72">
        <v>896</v>
      </c>
      <c r="S72">
        <v>119</v>
      </c>
      <c r="T72">
        <v>0</v>
      </c>
      <c r="U72">
        <v>0</v>
      </c>
      <c r="V72">
        <v>842986</v>
      </c>
      <c r="W72">
        <v>38261</v>
      </c>
      <c r="X72" s="6">
        <v>36</v>
      </c>
      <c r="Y72">
        <v>0</v>
      </c>
      <c r="Z72">
        <v>0</v>
      </c>
      <c r="AA72">
        <v>0</v>
      </c>
      <c r="AB72">
        <v>0</v>
      </c>
      <c r="AC72">
        <v>0</v>
      </c>
      <c r="AD72">
        <v>0</v>
      </c>
      <c r="AE72">
        <v>0</v>
      </c>
      <c r="AF72">
        <v>0</v>
      </c>
      <c r="AG72">
        <v>0</v>
      </c>
      <c r="AH72">
        <v>0</v>
      </c>
      <c r="AI72" s="2">
        <v>0</v>
      </c>
      <c r="AJ72" s="2">
        <v>0</v>
      </c>
      <c r="AK72" s="2">
        <v>0</v>
      </c>
      <c r="AL72" s="2">
        <v>0</v>
      </c>
      <c r="AM72" s="2">
        <v>0</v>
      </c>
      <c r="AN72" s="2">
        <v>0</v>
      </c>
      <c r="AO72" s="2">
        <v>0</v>
      </c>
      <c r="AP72" s="2">
        <v>0</v>
      </c>
      <c r="AQ72" s="2">
        <v>0</v>
      </c>
      <c r="AR72" s="2">
        <v>0</v>
      </c>
      <c r="AS72" s="2">
        <v>0</v>
      </c>
      <c r="AT72" s="2">
        <v>0</v>
      </c>
      <c r="AU72" s="2">
        <v>0</v>
      </c>
      <c r="AV72" s="2">
        <v>0</v>
      </c>
      <c r="AW72" s="2">
        <v>0</v>
      </c>
      <c r="AX72" s="2">
        <v>0</v>
      </c>
      <c r="AY72" s="2">
        <v>0</v>
      </c>
      <c r="AZ72" s="2">
        <v>0</v>
      </c>
      <c r="BA72" s="2">
        <v>0</v>
      </c>
      <c r="BB72" s="2">
        <v>0</v>
      </c>
      <c r="BC72" s="2">
        <v>0</v>
      </c>
      <c r="BD72" s="2">
        <v>0</v>
      </c>
      <c r="BE72" s="2">
        <v>0</v>
      </c>
      <c r="BF72" s="2" t="s">
        <v>382</v>
      </c>
      <c r="BG72" s="2">
        <v>3</v>
      </c>
      <c r="BH72" s="2">
        <v>17</v>
      </c>
    </row>
    <row r="73" spans="1:60" x14ac:dyDescent="0.2">
      <c r="A73">
        <v>73</v>
      </c>
      <c r="G73" s="32" t="s">
        <v>445</v>
      </c>
      <c r="H73">
        <v>0</v>
      </c>
      <c r="I73">
        <v>0</v>
      </c>
      <c r="J73">
        <v>0</v>
      </c>
      <c r="K73">
        <v>0</v>
      </c>
      <c r="L73">
        <v>0</v>
      </c>
      <c r="M73">
        <v>0</v>
      </c>
      <c r="N73">
        <v>0</v>
      </c>
      <c r="O73">
        <v>0</v>
      </c>
      <c r="P73">
        <v>0</v>
      </c>
      <c r="Q73">
        <v>0</v>
      </c>
      <c r="R73">
        <v>0</v>
      </c>
      <c r="S73">
        <v>0</v>
      </c>
      <c r="T73">
        <v>0</v>
      </c>
      <c r="U73">
        <v>0</v>
      </c>
      <c r="V73">
        <v>0</v>
      </c>
      <c r="W73">
        <v>0</v>
      </c>
      <c r="X73" s="5">
        <v>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t="s">
        <v>379</v>
      </c>
      <c r="BG73">
        <v>3</v>
      </c>
      <c r="BH73">
        <v>17</v>
      </c>
    </row>
    <row r="74" spans="1:60" x14ac:dyDescent="0.2">
      <c r="A74">
        <v>74</v>
      </c>
      <c r="G74" s="32" t="s">
        <v>94</v>
      </c>
      <c r="H74">
        <v>0</v>
      </c>
      <c r="I74">
        <v>0</v>
      </c>
      <c r="J74">
        <v>4658</v>
      </c>
      <c r="K74">
        <v>449</v>
      </c>
      <c r="L74">
        <v>4346</v>
      </c>
      <c r="M74">
        <v>76358</v>
      </c>
      <c r="N74">
        <v>18719</v>
      </c>
      <c r="O74">
        <v>76354</v>
      </c>
      <c r="P74">
        <v>0</v>
      </c>
      <c r="Q74">
        <v>76531</v>
      </c>
      <c r="R74">
        <v>0</v>
      </c>
      <c r="S74">
        <v>29</v>
      </c>
      <c r="T74">
        <v>1</v>
      </c>
      <c r="U74">
        <v>0</v>
      </c>
      <c r="V74">
        <v>1263253</v>
      </c>
      <c r="W74">
        <v>0</v>
      </c>
      <c r="X74" s="5">
        <v>2991</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t="s">
        <v>383</v>
      </c>
      <c r="BG74">
        <v>3</v>
      </c>
      <c r="BH74">
        <v>17</v>
      </c>
    </row>
    <row r="75" spans="1:60" x14ac:dyDescent="0.2">
      <c r="A75">
        <v>75</v>
      </c>
      <c r="G75" s="32" t="s">
        <v>446</v>
      </c>
      <c r="H75">
        <v>0</v>
      </c>
      <c r="I75">
        <v>0</v>
      </c>
      <c r="J75">
        <v>0</v>
      </c>
      <c r="K75">
        <v>0</v>
      </c>
      <c r="L75">
        <v>0</v>
      </c>
      <c r="M75">
        <v>0</v>
      </c>
      <c r="N75">
        <v>0</v>
      </c>
      <c r="O75">
        <v>0</v>
      </c>
      <c r="P75">
        <v>0</v>
      </c>
      <c r="Q75">
        <v>0</v>
      </c>
      <c r="R75">
        <v>0</v>
      </c>
      <c r="S75">
        <v>0</v>
      </c>
      <c r="T75">
        <v>0</v>
      </c>
      <c r="U75">
        <v>0</v>
      </c>
      <c r="V75">
        <v>0</v>
      </c>
      <c r="W75">
        <v>0</v>
      </c>
      <c r="X75" s="5">
        <v>0</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t="s">
        <v>384</v>
      </c>
      <c r="BG75">
        <v>3</v>
      </c>
      <c r="BH75">
        <v>17</v>
      </c>
    </row>
    <row r="76" spans="1:60" s="2" customFormat="1" x14ac:dyDescent="0.2">
      <c r="A76">
        <v>76</v>
      </c>
      <c r="B76"/>
      <c r="C76"/>
      <c r="D76"/>
      <c r="E76"/>
      <c r="F76"/>
      <c r="G76" s="32" t="s">
        <v>447</v>
      </c>
      <c r="H76">
        <v>0</v>
      </c>
      <c r="I76">
        <v>0</v>
      </c>
      <c r="J76">
        <v>0</v>
      </c>
      <c r="K76">
        <v>0</v>
      </c>
      <c r="L76">
        <v>0</v>
      </c>
      <c r="M76">
        <v>0</v>
      </c>
      <c r="N76">
        <v>0</v>
      </c>
      <c r="O76">
        <v>0</v>
      </c>
      <c r="P76">
        <v>0</v>
      </c>
      <c r="Q76">
        <v>0</v>
      </c>
      <c r="R76">
        <v>0</v>
      </c>
      <c r="S76">
        <v>0</v>
      </c>
      <c r="T76">
        <v>0</v>
      </c>
      <c r="U76">
        <v>0</v>
      </c>
      <c r="V76">
        <v>0</v>
      </c>
      <c r="W76">
        <v>0</v>
      </c>
      <c r="X76" s="6">
        <v>0</v>
      </c>
      <c r="Y76">
        <v>0</v>
      </c>
      <c r="Z76">
        <v>0</v>
      </c>
      <c r="AA76">
        <v>0</v>
      </c>
      <c r="AB76">
        <v>0</v>
      </c>
      <c r="AC76">
        <v>0</v>
      </c>
      <c r="AD76">
        <v>0</v>
      </c>
      <c r="AE76">
        <v>0</v>
      </c>
      <c r="AF76">
        <v>0</v>
      </c>
      <c r="AG76">
        <v>0</v>
      </c>
      <c r="AH76">
        <v>0</v>
      </c>
      <c r="AI76" s="2">
        <v>0</v>
      </c>
      <c r="AJ76" s="2">
        <v>0</v>
      </c>
      <c r="AK76" s="2">
        <v>0</v>
      </c>
      <c r="AL76" s="2">
        <v>0</v>
      </c>
      <c r="AM76" s="2">
        <v>0</v>
      </c>
      <c r="AN76" s="2">
        <v>0</v>
      </c>
      <c r="AO76" s="2">
        <v>0</v>
      </c>
      <c r="AP76" s="2">
        <v>0</v>
      </c>
      <c r="AQ76" s="2">
        <v>0</v>
      </c>
      <c r="AR76" s="2">
        <v>0</v>
      </c>
      <c r="AS76" s="2">
        <v>0</v>
      </c>
      <c r="AT76" s="2">
        <v>0</v>
      </c>
      <c r="AU76" s="2">
        <v>0</v>
      </c>
      <c r="AV76" s="2">
        <v>0</v>
      </c>
      <c r="AW76" s="2">
        <v>0</v>
      </c>
      <c r="AX76" s="2">
        <v>0</v>
      </c>
      <c r="AY76" s="2">
        <v>0</v>
      </c>
      <c r="AZ76" s="2">
        <v>0</v>
      </c>
      <c r="BA76" s="2">
        <v>0</v>
      </c>
      <c r="BB76" s="2">
        <v>0</v>
      </c>
      <c r="BC76" s="2">
        <v>0</v>
      </c>
      <c r="BD76" s="2">
        <v>0</v>
      </c>
      <c r="BE76" s="2">
        <v>0</v>
      </c>
      <c r="BF76" s="2" t="s">
        <v>291</v>
      </c>
      <c r="BG76" s="2">
        <v>3</v>
      </c>
      <c r="BH76" s="2">
        <v>17</v>
      </c>
    </row>
    <row r="77" spans="1:60" x14ac:dyDescent="0.2">
      <c r="A77">
        <v>77</v>
      </c>
      <c r="G77" s="32" t="s">
        <v>448</v>
      </c>
      <c r="H77">
        <v>0</v>
      </c>
      <c r="I77">
        <v>0</v>
      </c>
      <c r="J77">
        <v>0</v>
      </c>
      <c r="K77">
        <v>0</v>
      </c>
      <c r="L77">
        <v>0</v>
      </c>
      <c r="M77">
        <v>0</v>
      </c>
      <c r="N77">
        <v>0</v>
      </c>
      <c r="O77">
        <v>0</v>
      </c>
      <c r="P77">
        <v>0</v>
      </c>
      <c r="Q77">
        <v>0</v>
      </c>
      <c r="R77">
        <v>0</v>
      </c>
      <c r="S77">
        <v>0</v>
      </c>
      <c r="T77">
        <v>0</v>
      </c>
      <c r="U77">
        <v>0</v>
      </c>
      <c r="V77">
        <v>0</v>
      </c>
      <c r="W77">
        <v>0</v>
      </c>
      <c r="X77" s="5">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t="s">
        <v>385</v>
      </c>
      <c r="BG77">
        <v>3</v>
      </c>
      <c r="BH77">
        <v>17</v>
      </c>
    </row>
    <row r="78" spans="1:60" s="2" customFormat="1" x14ac:dyDescent="0.2">
      <c r="A78">
        <v>78</v>
      </c>
      <c r="B78"/>
      <c r="C78"/>
      <c r="D78"/>
      <c r="E78"/>
      <c r="F78"/>
      <c r="G78" s="32" t="s">
        <v>95</v>
      </c>
      <c r="H78">
        <v>0</v>
      </c>
      <c r="I78">
        <v>0</v>
      </c>
      <c r="J78">
        <v>29834</v>
      </c>
      <c r="K78">
        <v>1740</v>
      </c>
      <c r="L78">
        <v>28444</v>
      </c>
      <c r="M78">
        <v>1015922</v>
      </c>
      <c r="N78">
        <v>191655</v>
      </c>
      <c r="O78">
        <v>156490</v>
      </c>
      <c r="P78">
        <v>441667</v>
      </c>
      <c r="Q78">
        <v>272721</v>
      </c>
      <c r="R78">
        <v>85076</v>
      </c>
      <c r="S78">
        <v>360</v>
      </c>
      <c r="T78">
        <v>240485</v>
      </c>
      <c r="U78">
        <v>173362</v>
      </c>
      <c r="V78">
        <v>7013074</v>
      </c>
      <c r="W78">
        <v>2600786</v>
      </c>
      <c r="X78" s="6">
        <v>39371</v>
      </c>
      <c r="Y78">
        <v>0</v>
      </c>
      <c r="Z78">
        <v>0</v>
      </c>
      <c r="AA78">
        <v>0</v>
      </c>
      <c r="AB78">
        <v>0</v>
      </c>
      <c r="AC78">
        <v>0</v>
      </c>
      <c r="AD78">
        <v>0</v>
      </c>
      <c r="AE78">
        <v>0</v>
      </c>
      <c r="AF78">
        <v>0</v>
      </c>
      <c r="AG78">
        <v>0</v>
      </c>
      <c r="AH78">
        <v>0</v>
      </c>
      <c r="AI78" s="2">
        <v>0</v>
      </c>
      <c r="AJ78" s="2">
        <v>0</v>
      </c>
      <c r="AK78" s="2">
        <v>0</v>
      </c>
      <c r="AL78" s="2">
        <v>0</v>
      </c>
      <c r="AM78" s="2">
        <v>0</v>
      </c>
      <c r="AN78" s="2">
        <v>0</v>
      </c>
      <c r="AO78" s="2">
        <v>0</v>
      </c>
      <c r="AP78" s="2">
        <v>0</v>
      </c>
      <c r="AQ78" s="2">
        <v>0</v>
      </c>
      <c r="AR78" s="2">
        <v>0</v>
      </c>
      <c r="AS78" s="2">
        <v>0</v>
      </c>
      <c r="AT78" s="2">
        <v>0</v>
      </c>
      <c r="AU78" s="2">
        <v>0</v>
      </c>
      <c r="AV78" s="2">
        <v>0</v>
      </c>
      <c r="AW78" s="2">
        <v>0</v>
      </c>
      <c r="AX78" s="2">
        <v>0</v>
      </c>
      <c r="AY78" s="2">
        <v>0</v>
      </c>
      <c r="AZ78" s="2">
        <v>0</v>
      </c>
      <c r="BA78" s="2">
        <v>0</v>
      </c>
      <c r="BB78" s="2">
        <v>0</v>
      </c>
      <c r="BC78" s="2">
        <v>0</v>
      </c>
      <c r="BD78" s="2">
        <v>0</v>
      </c>
      <c r="BE78" s="2">
        <v>0</v>
      </c>
      <c r="BF78" s="2" t="s">
        <v>386</v>
      </c>
      <c r="BG78" s="2">
        <v>3</v>
      </c>
      <c r="BH78" s="2">
        <v>17</v>
      </c>
    </row>
    <row r="79" spans="1:60" x14ac:dyDescent="0.2">
      <c r="A79">
        <v>79</v>
      </c>
      <c r="G79" s="32" t="s">
        <v>206</v>
      </c>
      <c r="H79">
        <v>0</v>
      </c>
      <c r="I79">
        <v>0</v>
      </c>
      <c r="J79">
        <v>4188</v>
      </c>
      <c r="K79">
        <v>40</v>
      </c>
      <c r="L79">
        <v>3947</v>
      </c>
      <c r="M79">
        <v>79089</v>
      </c>
      <c r="N79">
        <v>15057</v>
      </c>
      <c r="O79">
        <v>79086</v>
      </c>
      <c r="P79">
        <v>0</v>
      </c>
      <c r="Q79">
        <v>36242</v>
      </c>
      <c r="R79">
        <v>0</v>
      </c>
      <c r="S79">
        <v>220</v>
      </c>
      <c r="T79">
        <v>3226</v>
      </c>
      <c r="U79">
        <v>0</v>
      </c>
      <c r="V79">
        <v>821131</v>
      </c>
      <c r="W79">
        <v>0</v>
      </c>
      <c r="X79" s="5">
        <v>14033</v>
      </c>
      <c r="Y79">
        <v>0</v>
      </c>
      <c r="Z79">
        <v>0</v>
      </c>
      <c r="AA79">
        <v>0</v>
      </c>
      <c r="AB79">
        <v>0</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t="s">
        <v>387</v>
      </c>
      <c r="BG79">
        <v>3</v>
      </c>
      <c r="BH79">
        <v>17</v>
      </c>
    </row>
    <row r="80" spans="1:60" s="2" customFormat="1" x14ac:dyDescent="0.2">
      <c r="A80">
        <v>80</v>
      </c>
      <c r="B80"/>
      <c r="C80"/>
      <c r="D80"/>
      <c r="E80"/>
      <c r="F80"/>
      <c r="G80" s="32" t="s">
        <v>208</v>
      </c>
      <c r="H80">
        <v>0</v>
      </c>
      <c r="I80">
        <v>0</v>
      </c>
      <c r="J80">
        <v>2830</v>
      </c>
      <c r="K80">
        <v>310</v>
      </c>
      <c r="L80">
        <v>2727</v>
      </c>
      <c r="M80">
        <v>92629</v>
      </c>
      <c r="N80">
        <v>23302</v>
      </c>
      <c r="O80">
        <v>4792</v>
      </c>
      <c r="P80">
        <v>40066</v>
      </c>
      <c r="Q80">
        <v>21406</v>
      </c>
      <c r="R80">
        <v>7865</v>
      </c>
      <c r="S80">
        <v>0</v>
      </c>
      <c r="T80">
        <v>19390</v>
      </c>
      <c r="U80">
        <v>13903</v>
      </c>
      <c r="V80">
        <v>565799</v>
      </c>
      <c r="W80">
        <v>225073</v>
      </c>
      <c r="X80" s="6">
        <v>1857</v>
      </c>
      <c r="Y80">
        <v>0</v>
      </c>
      <c r="Z80">
        <v>0</v>
      </c>
      <c r="AA80">
        <v>0</v>
      </c>
      <c r="AB80">
        <v>0</v>
      </c>
      <c r="AC80">
        <v>0</v>
      </c>
      <c r="AD80">
        <v>0</v>
      </c>
      <c r="AE80">
        <v>0</v>
      </c>
      <c r="AF80">
        <v>0</v>
      </c>
      <c r="AG80">
        <v>0</v>
      </c>
      <c r="AH80">
        <v>0</v>
      </c>
      <c r="AI80" s="2">
        <v>0</v>
      </c>
      <c r="AJ80" s="2">
        <v>0</v>
      </c>
      <c r="AK80" s="2">
        <v>0</v>
      </c>
      <c r="AL80" s="2">
        <v>0</v>
      </c>
      <c r="AM80" s="2">
        <v>0</v>
      </c>
      <c r="AN80" s="2">
        <v>0</v>
      </c>
      <c r="AO80" s="2">
        <v>0</v>
      </c>
      <c r="AP80" s="2">
        <v>0</v>
      </c>
      <c r="AQ80" s="2">
        <v>0</v>
      </c>
      <c r="AR80" s="2">
        <v>0</v>
      </c>
      <c r="AS80" s="2">
        <v>0</v>
      </c>
      <c r="AT80" s="2">
        <v>0</v>
      </c>
      <c r="AU80" s="2">
        <v>0</v>
      </c>
      <c r="AV80" s="2">
        <v>0</v>
      </c>
      <c r="AW80" s="2">
        <v>0</v>
      </c>
      <c r="AX80" s="2">
        <v>0</v>
      </c>
      <c r="AY80" s="2">
        <v>0</v>
      </c>
      <c r="AZ80" s="2">
        <v>0</v>
      </c>
      <c r="BA80" s="2">
        <v>0</v>
      </c>
      <c r="BB80" s="2">
        <v>0</v>
      </c>
      <c r="BC80" s="2">
        <v>0</v>
      </c>
      <c r="BD80" s="2">
        <v>0</v>
      </c>
      <c r="BE80" s="2">
        <v>0</v>
      </c>
      <c r="BF80" s="2" t="s">
        <v>295</v>
      </c>
      <c r="BG80" s="2">
        <v>3</v>
      </c>
      <c r="BH80" s="2">
        <v>17</v>
      </c>
    </row>
    <row r="81" spans="1:60" x14ac:dyDescent="0.2">
      <c r="A81">
        <v>81</v>
      </c>
      <c r="G81" s="32" t="s">
        <v>210</v>
      </c>
      <c r="H81">
        <v>0</v>
      </c>
      <c r="I81">
        <v>0</v>
      </c>
      <c r="J81">
        <v>671</v>
      </c>
      <c r="K81">
        <v>15</v>
      </c>
      <c r="L81">
        <v>614</v>
      </c>
      <c r="M81">
        <v>11920</v>
      </c>
      <c r="N81">
        <v>2384</v>
      </c>
      <c r="O81">
        <v>11920</v>
      </c>
      <c r="P81">
        <v>0</v>
      </c>
      <c r="Q81">
        <v>5654</v>
      </c>
      <c r="R81">
        <v>0</v>
      </c>
      <c r="S81">
        <v>0</v>
      </c>
      <c r="T81">
        <v>130</v>
      </c>
      <c r="U81">
        <v>0</v>
      </c>
      <c r="V81">
        <v>94946</v>
      </c>
      <c r="W81">
        <v>0</v>
      </c>
      <c r="X81" s="5">
        <v>3322</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t="s">
        <v>388</v>
      </c>
      <c r="BG81">
        <v>3</v>
      </c>
      <c r="BH81">
        <v>17</v>
      </c>
    </row>
    <row r="82" spans="1:60" s="2" customFormat="1" x14ac:dyDescent="0.2">
      <c r="A82">
        <v>82</v>
      </c>
      <c r="B82"/>
      <c r="C82"/>
      <c r="D82"/>
      <c r="E82"/>
      <c r="F82"/>
      <c r="G82" s="32" t="s">
        <v>97</v>
      </c>
      <c r="H82">
        <v>0</v>
      </c>
      <c r="I82">
        <v>0</v>
      </c>
      <c r="J82">
        <v>5213</v>
      </c>
      <c r="K82">
        <v>27</v>
      </c>
      <c r="L82">
        <v>5115</v>
      </c>
      <c r="M82">
        <v>144527</v>
      </c>
      <c r="N82">
        <v>33391</v>
      </c>
      <c r="O82">
        <v>225</v>
      </c>
      <c r="P82">
        <v>67427</v>
      </c>
      <c r="Q82">
        <v>145046</v>
      </c>
      <c r="R82">
        <v>69825</v>
      </c>
      <c r="S82">
        <v>187</v>
      </c>
      <c r="T82">
        <v>189</v>
      </c>
      <c r="U82">
        <v>122</v>
      </c>
      <c r="V82">
        <v>1647279</v>
      </c>
      <c r="W82">
        <v>816193</v>
      </c>
      <c r="X82" s="6">
        <v>7551</v>
      </c>
      <c r="Y82">
        <v>0</v>
      </c>
      <c r="Z82">
        <v>0</v>
      </c>
      <c r="AA82">
        <v>0</v>
      </c>
      <c r="AB82">
        <v>0</v>
      </c>
      <c r="AC82">
        <v>0</v>
      </c>
      <c r="AD82">
        <v>0</v>
      </c>
      <c r="AE82">
        <v>0</v>
      </c>
      <c r="AF82">
        <v>0</v>
      </c>
      <c r="AG82">
        <v>0</v>
      </c>
      <c r="AH82">
        <v>0</v>
      </c>
      <c r="AI82" s="2">
        <v>0</v>
      </c>
      <c r="AJ82" s="2">
        <v>0</v>
      </c>
      <c r="AK82" s="2">
        <v>0</v>
      </c>
      <c r="AL82" s="2">
        <v>0</v>
      </c>
      <c r="AM82" s="2">
        <v>0</v>
      </c>
      <c r="AN82" s="2">
        <v>0</v>
      </c>
      <c r="AO82" s="2">
        <v>0</v>
      </c>
      <c r="AP82" s="2">
        <v>0</v>
      </c>
      <c r="AQ82" s="2">
        <v>0</v>
      </c>
      <c r="AR82" s="2">
        <v>0</v>
      </c>
      <c r="AS82" s="2">
        <v>0</v>
      </c>
      <c r="AT82" s="2">
        <v>0</v>
      </c>
      <c r="AU82" s="2">
        <v>0</v>
      </c>
      <c r="AV82" s="2">
        <v>0</v>
      </c>
      <c r="AW82" s="2">
        <v>0</v>
      </c>
      <c r="AX82" s="2">
        <v>0</v>
      </c>
      <c r="AY82" s="2">
        <v>0</v>
      </c>
      <c r="AZ82" s="2">
        <v>0</v>
      </c>
      <c r="BA82" s="2">
        <v>0</v>
      </c>
      <c r="BB82" s="2">
        <v>0</v>
      </c>
      <c r="BC82" s="2">
        <v>0</v>
      </c>
      <c r="BD82" s="2">
        <v>0</v>
      </c>
      <c r="BE82" s="2">
        <v>0</v>
      </c>
      <c r="BF82" s="2" t="s">
        <v>388</v>
      </c>
      <c r="BG82" s="2">
        <v>3</v>
      </c>
      <c r="BH82" s="2">
        <v>17</v>
      </c>
    </row>
    <row r="83" spans="1:60" x14ac:dyDescent="0.2">
      <c r="A83">
        <v>83</v>
      </c>
      <c r="G83" s="32" t="s">
        <v>99</v>
      </c>
      <c r="H83">
        <v>0</v>
      </c>
      <c r="I83">
        <v>0</v>
      </c>
      <c r="J83">
        <v>1126</v>
      </c>
      <c r="K83">
        <v>0</v>
      </c>
      <c r="L83">
        <v>1083</v>
      </c>
      <c r="M83">
        <v>35196</v>
      </c>
      <c r="N83">
        <v>8947</v>
      </c>
      <c r="O83">
        <v>35189</v>
      </c>
      <c r="P83">
        <v>0</v>
      </c>
      <c r="Q83">
        <v>35655</v>
      </c>
      <c r="R83">
        <v>0</v>
      </c>
      <c r="S83">
        <v>42</v>
      </c>
      <c r="T83">
        <v>2</v>
      </c>
      <c r="U83">
        <v>0</v>
      </c>
      <c r="V83">
        <v>366889</v>
      </c>
      <c r="W83">
        <v>0</v>
      </c>
      <c r="X83" s="5">
        <v>4152</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t="s">
        <v>298</v>
      </c>
      <c r="BG83">
        <v>3</v>
      </c>
      <c r="BH83">
        <v>17</v>
      </c>
    </row>
    <row r="84" spans="1:60" x14ac:dyDescent="0.2">
      <c r="A84">
        <v>84</v>
      </c>
      <c r="G84" s="32" t="s">
        <v>101</v>
      </c>
      <c r="H84">
        <v>0</v>
      </c>
      <c r="I84">
        <v>0</v>
      </c>
      <c r="J84">
        <v>15869</v>
      </c>
      <c r="K84">
        <v>8080</v>
      </c>
      <c r="L84">
        <v>15771</v>
      </c>
      <c r="M84">
        <v>210676</v>
      </c>
      <c r="N84">
        <v>121016</v>
      </c>
      <c r="O84">
        <v>4829</v>
      </c>
      <c r="P84">
        <v>157030</v>
      </c>
      <c r="Q84">
        <v>197881</v>
      </c>
      <c r="R84">
        <v>154407</v>
      </c>
      <c r="S84">
        <v>12</v>
      </c>
      <c r="T84">
        <v>9303</v>
      </c>
      <c r="U84">
        <v>8095</v>
      </c>
      <c r="V84">
        <v>5130557</v>
      </c>
      <c r="W84">
        <v>4013972</v>
      </c>
      <c r="X84" s="5">
        <v>26938</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t="s">
        <v>299</v>
      </c>
      <c r="BG84">
        <v>3</v>
      </c>
      <c r="BH84">
        <v>17</v>
      </c>
    </row>
    <row r="85" spans="1:60" x14ac:dyDescent="0.2">
      <c r="A85">
        <v>85</v>
      </c>
      <c r="G85" s="32" t="s">
        <v>103</v>
      </c>
      <c r="H85">
        <v>0</v>
      </c>
      <c r="I85">
        <v>0</v>
      </c>
      <c r="J85">
        <v>536</v>
      </c>
      <c r="K85">
        <v>1</v>
      </c>
      <c r="L85">
        <v>489</v>
      </c>
      <c r="M85">
        <v>264425</v>
      </c>
      <c r="N85">
        <v>17711</v>
      </c>
      <c r="O85">
        <v>78356</v>
      </c>
      <c r="P85">
        <v>62226</v>
      </c>
      <c r="Q85">
        <v>236094</v>
      </c>
      <c r="R85">
        <v>48154</v>
      </c>
      <c r="S85">
        <v>6</v>
      </c>
      <c r="T85">
        <v>251</v>
      </c>
      <c r="U85">
        <v>190</v>
      </c>
      <c r="V85">
        <v>103090</v>
      </c>
      <c r="W85">
        <v>37099</v>
      </c>
      <c r="X85" s="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t="s">
        <v>389</v>
      </c>
      <c r="BG85">
        <v>3</v>
      </c>
      <c r="BH85">
        <v>17</v>
      </c>
    </row>
    <row r="86" spans="1:60" x14ac:dyDescent="0.2">
      <c r="A86">
        <v>86</v>
      </c>
      <c r="G86" s="32" t="s">
        <v>105</v>
      </c>
      <c r="H86">
        <v>0</v>
      </c>
      <c r="I86">
        <v>0</v>
      </c>
      <c r="J86">
        <v>201</v>
      </c>
      <c r="K86">
        <v>0</v>
      </c>
      <c r="L86">
        <v>197</v>
      </c>
      <c r="M86">
        <v>80688</v>
      </c>
      <c r="N86">
        <v>5142</v>
      </c>
      <c r="O86">
        <v>6409</v>
      </c>
      <c r="P86">
        <v>26973</v>
      </c>
      <c r="Q86">
        <v>70270</v>
      </c>
      <c r="R86">
        <v>21497</v>
      </c>
      <c r="S86">
        <v>0</v>
      </c>
      <c r="T86">
        <v>142</v>
      </c>
      <c r="U86">
        <v>98</v>
      </c>
      <c r="V86">
        <v>84912</v>
      </c>
      <c r="W86">
        <v>40122</v>
      </c>
      <c r="X86" s="5">
        <v>140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t="s">
        <v>390</v>
      </c>
      <c r="BG86">
        <v>3</v>
      </c>
      <c r="BH86">
        <v>17</v>
      </c>
    </row>
    <row r="87" spans="1:60" x14ac:dyDescent="0.2">
      <c r="A87">
        <v>87</v>
      </c>
      <c r="G87" s="32" t="s">
        <v>106</v>
      </c>
      <c r="H87">
        <v>0</v>
      </c>
      <c r="I87">
        <v>0</v>
      </c>
      <c r="J87">
        <v>90839</v>
      </c>
      <c r="K87">
        <v>27887</v>
      </c>
      <c r="L87">
        <v>89690</v>
      </c>
      <c r="M87">
        <v>2889627</v>
      </c>
      <c r="N87">
        <v>1264141</v>
      </c>
      <c r="O87">
        <v>9107</v>
      </c>
      <c r="P87">
        <v>1864955</v>
      </c>
      <c r="Q87">
        <v>2880654</v>
      </c>
      <c r="R87">
        <v>1868773</v>
      </c>
      <c r="S87">
        <v>6081</v>
      </c>
      <c r="T87">
        <v>56940</v>
      </c>
      <c r="U87">
        <v>44081</v>
      </c>
      <c r="V87">
        <v>29124064</v>
      </c>
      <c r="W87">
        <v>19128378</v>
      </c>
      <c r="X87" s="5">
        <v>193003</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t="s">
        <v>391</v>
      </c>
      <c r="BG87">
        <v>3</v>
      </c>
      <c r="BH87">
        <v>17</v>
      </c>
    </row>
    <row r="88" spans="1:60" x14ac:dyDescent="0.2">
      <c r="A88">
        <v>88</v>
      </c>
      <c r="G88" s="32" t="s">
        <v>108</v>
      </c>
      <c r="H88">
        <v>0</v>
      </c>
      <c r="I88">
        <v>0</v>
      </c>
      <c r="J88">
        <v>847</v>
      </c>
      <c r="K88">
        <v>0</v>
      </c>
      <c r="L88">
        <v>833</v>
      </c>
      <c r="M88">
        <v>65701</v>
      </c>
      <c r="N88">
        <v>6675</v>
      </c>
      <c r="O88">
        <v>7290</v>
      </c>
      <c r="P88">
        <v>9509</v>
      </c>
      <c r="Q88">
        <v>73755</v>
      </c>
      <c r="R88">
        <v>9904</v>
      </c>
      <c r="S88">
        <v>0</v>
      </c>
      <c r="T88">
        <v>501</v>
      </c>
      <c r="U88">
        <v>228</v>
      </c>
      <c r="V88">
        <v>236765</v>
      </c>
      <c r="W88">
        <v>45910</v>
      </c>
      <c r="X88" s="5">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t="s">
        <v>303</v>
      </c>
      <c r="BG88">
        <v>3</v>
      </c>
      <c r="BH88">
        <v>17</v>
      </c>
    </row>
    <row r="89" spans="1:60" x14ac:dyDescent="0.2">
      <c r="A89">
        <v>89</v>
      </c>
      <c r="G89" s="32" t="s">
        <v>110</v>
      </c>
      <c r="H89">
        <v>0</v>
      </c>
      <c r="I89">
        <v>0</v>
      </c>
      <c r="J89">
        <v>33532</v>
      </c>
      <c r="K89">
        <v>2100</v>
      </c>
      <c r="L89">
        <v>32993</v>
      </c>
      <c r="M89">
        <v>1008761</v>
      </c>
      <c r="N89">
        <v>254844</v>
      </c>
      <c r="O89">
        <v>40512</v>
      </c>
      <c r="P89">
        <v>378589</v>
      </c>
      <c r="Q89">
        <v>1013932</v>
      </c>
      <c r="R89">
        <v>381824</v>
      </c>
      <c r="S89">
        <v>2055</v>
      </c>
      <c r="T89">
        <v>5445</v>
      </c>
      <c r="U89">
        <v>3402</v>
      </c>
      <c r="V89">
        <v>10526162</v>
      </c>
      <c r="W89">
        <v>4246480</v>
      </c>
      <c r="X89" s="5">
        <v>73420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t="s">
        <v>392</v>
      </c>
      <c r="BG89">
        <v>3</v>
      </c>
      <c r="BH89">
        <v>17</v>
      </c>
    </row>
    <row r="90" spans="1:60" x14ac:dyDescent="0.2">
      <c r="A90">
        <v>90</v>
      </c>
      <c r="G90" s="32" t="s">
        <v>112</v>
      </c>
      <c r="H90">
        <v>0</v>
      </c>
      <c r="I90">
        <v>0</v>
      </c>
      <c r="J90">
        <v>4135</v>
      </c>
      <c r="K90">
        <v>54</v>
      </c>
      <c r="L90">
        <v>4078</v>
      </c>
      <c r="M90">
        <v>171497</v>
      </c>
      <c r="N90">
        <v>37212</v>
      </c>
      <c r="O90">
        <v>171461</v>
      </c>
      <c r="P90">
        <v>0</v>
      </c>
      <c r="Q90">
        <v>171205</v>
      </c>
      <c r="R90">
        <v>0</v>
      </c>
      <c r="S90">
        <v>897</v>
      </c>
      <c r="T90">
        <v>40</v>
      </c>
      <c r="U90">
        <v>0</v>
      </c>
      <c r="V90">
        <v>1309605</v>
      </c>
      <c r="W90">
        <v>0</v>
      </c>
      <c r="X90" s="5">
        <v>4797</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t="s">
        <v>305</v>
      </c>
      <c r="BG90">
        <v>3</v>
      </c>
      <c r="BH90">
        <v>17</v>
      </c>
    </row>
    <row r="91" spans="1:60" s="2" customFormat="1" x14ac:dyDescent="0.2">
      <c r="A91">
        <v>91</v>
      </c>
      <c r="B91"/>
      <c r="C91"/>
      <c r="D91"/>
      <c r="E91"/>
      <c r="F91"/>
      <c r="G91" s="32" t="s">
        <v>114</v>
      </c>
      <c r="H91">
        <v>0</v>
      </c>
      <c r="I91">
        <v>0</v>
      </c>
      <c r="J91">
        <v>6638</v>
      </c>
      <c r="K91">
        <v>69</v>
      </c>
      <c r="L91">
        <v>6662</v>
      </c>
      <c r="M91">
        <v>213485</v>
      </c>
      <c r="N91">
        <v>49546</v>
      </c>
      <c r="O91">
        <v>810</v>
      </c>
      <c r="P91">
        <v>108578</v>
      </c>
      <c r="Q91">
        <v>214940</v>
      </c>
      <c r="R91">
        <v>109769</v>
      </c>
      <c r="S91">
        <v>228</v>
      </c>
      <c r="T91">
        <v>93</v>
      </c>
      <c r="U91">
        <v>70</v>
      </c>
      <c r="V91">
        <v>2116909</v>
      </c>
      <c r="W91">
        <v>1108147</v>
      </c>
      <c r="X91" s="6">
        <v>19811</v>
      </c>
      <c r="Y91">
        <v>0</v>
      </c>
      <c r="Z91">
        <v>0</v>
      </c>
      <c r="AA91">
        <v>0</v>
      </c>
      <c r="AB91">
        <v>0</v>
      </c>
      <c r="AC91">
        <v>0</v>
      </c>
      <c r="AD91">
        <v>0</v>
      </c>
      <c r="AE91">
        <v>0</v>
      </c>
      <c r="AF91">
        <v>0</v>
      </c>
      <c r="AG91">
        <v>0</v>
      </c>
      <c r="AH91">
        <v>0</v>
      </c>
      <c r="AI91" s="2">
        <v>0</v>
      </c>
      <c r="AJ91" s="2">
        <v>0</v>
      </c>
      <c r="AK91" s="2">
        <v>0</v>
      </c>
      <c r="AL91" s="2">
        <v>0</v>
      </c>
      <c r="AM91" s="2">
        <v>0</v>
      </c>
      <c r="AN91" s="2">
        <v>0</v>
      </c>
      <c r="AO91" s="2">
        <v>0</v>
      </c>
      <c r="AP91" s="2">
        <v>0</v>
      </c>
      <c r="AQ91" s="2">
        <v>0</v>
      </c>
      <c r="AR91" s="2">
        <v>0</v>
      </c>
      <c r="AS91" s="2">
        <v>0</v>
      </c>
      <c r="AT91" s="2">
        <v>0</v>
      </c>
      <c r="AU91" s="2">
        <v>0</v>
      </c>
      <c r="AV91" s="2">
        <v>0</v>
      </c>
      <c r="AW91" s="2">
        <v>0</v>
      </c>
      <c r="AX91" s="2">
        <v>0</v>
      </c>
      <c r="AY91" s="2">
        <v>0</v>
      </c>
      <c r="AZ91" s="2">
        <v>0</v>
      </c>
      <c r="BA91" s="2">
        <v>0</v>
      </c>
      <c r="BB91" s="2">
        <v>0</v>
      </c>
      <c r="BC91" s="2">
        <v>0</v>
      </c>
      <c r="BD91" s="2">
        <v>0</v>
      </c>
      <c r="BE91" s="2">
        <v>0</v>
      </c>
      <c r="BF91" s="2" t="s">
        <v>393</v>
      </c>
      <c r="BG91" s="2">
        <v>3</v>
      </c>
      <c r="BH91" s="2">
        <v>17</v>
      </c>
    </row>
    <row r="92" spans="1:60" x14ac:dyDescent="0.2">
      <c r="A92">
        <v>92</v>
      </c>
      <c r="G92" s="32" t="s">
        <v>116</v>
      </c>
      <c r="H92">
        <v>0</v>
      </c>
      <c r="I92">
        <v>0</v>
      </c>
      <c r="J92">
        <v>2763</v>
      </c>
      <c r="K92">
        <v>0</v>
      </c>
      <c r="L92">
        <v>2672</v>
      </c>
      <c r="M92">
        <v>67552</v>
      </c>
      <c r="N92">
        <v>16678</v>
      </c>
      <c r="O92">
        <v>67361</v>
      </c>
      <c r="P92">
        <v>0</v>
      </c>
      <c r="Q92">
        <v>67505</v>
      </c>
      <c r="R92">
        <v>0</v>
      </c>
      <c r="S92">
        <v>8</v>
      </c>
      <c r="T92">
        <v>6</v>
      </c>
      <c r="U92">
        <v>0</v>
      </c>
      <c r="V92">
        <v>803706</v>
      </c>
      <c r="W92">
        <v>0</v>
      </c>
      <c r="X92" s="5">
        <v>1490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t="s">
        <v>307</v>
      </c>
      <c r="BG92">
        <v>3</v>
      </c>
      <c r="BH92">
        <v>17</v>
      </c>
    </row>
    <row r="93" spans="1:60" x14ac:dyDescent="0.2">
      <c r="A93">
        <v>93</v>
      </c>
      <c r="G93" s="32" t="s">
        <v>118</v>
      </c>
      <c r="H93">
        <v>0</v>
      </c>
      <c r="I93">
        <v>0</v>
      </c>
      <c r="J93">
        <v>52376</v>
      </c>
      <c r="K93">
        <v>8155</v>
      </c>
      <c r="L93">
        <v>51293</v>
      </c>
      <c r="M93">
        <v>201813</v>
      </c>
      <c r="N93">
        <v>65379</v>
      </c>
      <c r="O93">
        <v>379</v>
      </c>
      <c r="P93">
        <v>30034</v>
      </c>
      <c r="Q93">
        <v>190916</v>
      </c>
      <c r="R93">
        <v>31474</v>
      </c>
      <c r="S93">
        <v>1969</v>
      </c>
      <c r="T93">
        <v>12490</v>
      </c>
      <c r="U93">
        <v>1849</v>
      </c>
      <c r="V93">
        <v>15743511</v>
      </c>
      <c r="W93">
        <v>2335477</v>
      </c>
      <c r="X93" s="5">
        <v>239052</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t="s">
        <v>394</v>
      </c>
      <c r="BG93">
        <v>3</v>
      </c>
      <c r="BH93">
        <v>17</v>
      </c>
    </row>
    <row r="94" spans="1:60" x14ac:dyDescent="0.2">
      <c r="A94">
        <v>94</v>
      </c>
      <c r="G94" s="32" t="s">
        <v>120</v>
      </c>
      <c r="H94">
        <v>0</v>
      </c>
      <c r="I94">
        <v>0</v>
      </c>
      <c r="J94">
        <v>5571</v>
      </c>
      <c r="K94">
        <v>299</v>
      </c>
      <c r="L94">
        <v>5323</v>
      </c>
      <c r="M94">
        <v>19464</v>
      </c>
      <c r="N94">
        <v>6603</v>
      </c>
      <c r="O94">
        <v>19438</v>
      </c>
      <c r="P94">
        <v>0</v>
      </c>
      <c r="Q94">
        <v>19574</v>
      </c>
      <c r="R94">
        <v>0</v>
      </c>
      <c r="S94">
        <v>106</v>
      </c>
      <c r="T94">
        <v>5</v>
      </c>
      <c r="U94">
        <v>0</v>
      </c>
      <c r="V94">
        <v>1653856</v>
      </c>
      <c r="W94">
        <v>0</v>
      </c>
      <c r="X94" s="5">
        <v>47178</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t="s">
        <v>395</v>
      </c>
      <c r="BG94">
        <v>3</v>
      </c>
      <c r="BH94">
        <v>17</v>
      </c>
    </row>
    <row r="95" spans="1:60" x14ac:dyDescent="0.2">
      <c r="A95">
        <v>95</v>
      </c>
      <c r="G95" s="32" t="s">
        <v>122</v>
      </c>
      <c r="H95">
        <v>0</v>
      </c>
      <c r="I95">
        <v>0</v>
      </c>
      <c r="J95">
        <v>18298</v>
      </c>
      <c r="K95">
        <v>403</v>
      </c>
      <c r="L95">
        <v>18177</v>
      </c>
      <c r="M95">
        <v>741999</v>
      </c>
      <c r="N95">
        <v>157682</v>
      </c>
      <c r="O95">
        <v>7132</v>
      </c>
      <c r="P95">
        <v>356565</v>
      </c>
      <c r="Q95">
        <v>745670</v>
      </c>
      <c r="R95">
        <v>359062</v>
      </c>
      <c r="S95">
        <v>2581</v>
      </c>
      <c r="T95">
        <v>2340</v>
      </c>
      <c r="U95">
        <v>1935</v>
      </c>
      <c r="V95">
        <v>5983652</v>
      </c>
      <c r="W95">
        <v>3069462</v>
      </c>
      <c r="X95" s="5">
        <v>34189</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t="s">
        <v>396</v>
      </c>
      <c r="BG95">
        <v>3</v>
      </c>
      <c r="BH95">
        <v>17</v>
      </c>
    </row>
    <row r="96" spans="1:60" x14ac:dyDescent="0.2">
      <c r="A96">
        <v>96</v>
      </c>
      <c r="G96" s="32" t="s">
        <v>124</v>
      </c>
      <c r="H96">
        <v>0</v>
      </c>
      <c r="I96">
        <v>0</v>
      </c>
      <c r="J96">
        <v>2480</v>
      </c>
      <c r="K96">
        <v>1</v>
      </c>
      <c r="L96">
        <v>2470</v>
      </c>
      <c r="M96">
        <v>104349</v>
      </c>
      <c r="N96">
        <v>24070</v>
      </c>
      <c r="O96">
        <v>104345</v>
      </c>
      <c r="P96">
        <v>0</v>
      </c>
      <c r="Q96">
        <v>105471</v>
      </c>
      <c r="R96">
        <v>0</v>
      </c>
      <c r="S96">
        <v>73</v>
      </c>
      <c r="T96">
        <v>1</v>
      </c>
      <c r="U96">
        <v>0</v>
      </c>
      <c r="V96">
        <v>776771</v>
      </c>
      <c r="W96">
        <v>0</v>
      </c>
      <c r="X96" s="5">
        <v>3731</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t="s">
        <v>311</v>
      </c>
      <c r="BG96">
        <v>3</v>
      </c>
      <c r="BH96">
        <v>17</v>
      </c>
    </row>
    <row r="97" spans="1:60" x14ac:dyDescent="0.2">
      <c r="A97">
        <v>97</v>
      </c>
      <c r="G97" s="32" t="s">
        <v>212</v>
      </c>
      <c r="H97">
        <v>0</v>
      </c>
      <c r="I97">
        <v>0</v>
      </c>
      <c r="J97">
        <v>1593</v>
      </c>
      <c r="K97">
        <v>0</v>
      </c>
      <c r="L97">
        <v>1570</v>
      </c>
      <c r="M97">
        <v>67651</v>
      </c>
      <c r="N97">
        <v>14440</v>
      </c>
      <c r="O97">
        <v>67648</v>
      </c>
      <c r="P97">
        <v>0</v>
      </c>
      <c r="Q97">
        <v>67270</v>
      </c>
      <c r="R97">
        <v>0</v>
      </c>
      <c r="S97">
        <v>73</v>
      </c>
      <c r="T97">
        <v>0</v>
      </c>
      <c r="U97">
        <v>0</v>
      </c>
      <c r="V97">
        <v>487442</v>
      </c>
      <c r="W97">
        <v>0</v>
      </c>
      <c r="X97" s="5">
        <v>3188</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t="s">
        <v>397</v>
      </c>
      <c r="BG97">
        <v>3</v>
      </c>
      <c r="BH97">
        <v>17</v>
      </c>
    </row>
    <row r="98" spans="1:60" x14ac:dyDescent="0.2">
      <c r="A98">
        <v>98</v>
      </c>
      <c r="G98" s="32" t="s">
        <v>126</v>
      </c>
      <c r="H98">
        <v>0</v>
      </c>
      <c r="I98">
        <v>0</v>
      </c>
      <c r="J98">
        <v>64208</v>
      </c>
      <c r="K98">
        <v>11551</v>
      </c>
      <c r="L98">
        <v>63450</v>
      </c>
      <c r="M98">
        <v>2432589</v>
      </c>
      <c r="N98">
        <v>858678</v>
      </c>
      <c r="O98">
        <v>83394</v>
      </c>
      <c r="P98">
        <v>1114971</v>
      </c>
      <c r="Q98">
        <v>2408880</v>
      </c>
      <c r="R98">
        <v>1109594</v>
      </c>
      <c r="S98">
        <v>4024</v>
      </c>
      <c r="T98">
        <v>33015</v>
      </c>
      <c r="U98">
        <v>24701</v>
      </c>
      <c r="V98">
        <v>20415027</v>
      </c>
      <c r="W98">
        <v>10056473</v>
      </c>
      <c r="X98" s="5">
        <v>59562</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t="s">
        <v>398</v>
      </c>
      <c r="BG98">
        <v>3</v>
      </c>
      <c r="BH98">
        <v>17</v>
      </c>
    </row>
    <row r="99" spans="1:60" x14ac:dyDescent="0.2">
      <c r="A99">
        <v>99</v>
      </c>
      <c r="G99" s="32" t="s">
        <v>128</v>
      </c>
      <c r="H99">
        <v>0</v>
      </c>
      <c r="I99">
        <v>0</v>
      </c>
      <c r="J99">
        <v>3209</v>
      </c>
      <c r="K99">
        <v>26</v>
      </c>
      <c r="L99">
        <v>3198</v>
      </c>
      <c r="M99">
        <v>129628</v>
      </c>
      <c r="N99">
        <v>24222</v>
      </c>
      <c r="O99">
        <v>2362</v>
      </c>
      <c r="P99">
        <v>62018</v>
      </c>
      <c r="Q99">
        <v>128284</v>
      </c>
      <c r="R99">
        <v>61280</v>
      </c>
      <c r="S99">
        <v>320</v>
      </c>
      <c r="T99">
        <v>1214</v>
      </c>
      <c r="U99">
        <v>919</v>
      </c>
      <c r="V99">
        <v>1025438</v>
      </c>
      <c r="W99">
        <v>544037</v>
      </c>
      <c r="X99" s="5">
        <v>8591</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t="s">
        <v>399</v>
      </c>
      <c r="BG99">
        <v>3</v>
      </c>
      <c r="BH99">
        <v>17</v>
      </c>
    </row>
    <row r="100" spans="1:60" s="2" customFormat="1" x14ac:dyDescent="0.2">
      <c r="A100">
        <v>100</v>
      </c>
      <c r="B100"/>
      <c r="C100"/>
      <c r="D100"/>
      <c r="E100"/>
      <c r="F100"/>
      <c r="G100" s="32" t="s">
        <v>130</v>
      </c>
      <c r="H100">
        <v>0</v>
      </c>
      <c r="I100">
        <v>0</v>
      </c>
      <c r="J100">
        <v>7129</v>
      </c>
      <c r="K100">
        <v>197</v>
      </c>
      <c r="L100">
        <v>6960</v>
      </c>
      <c r="M100">
        <v>345527</v>
      </c>
      <c r="N100">
        <v>80131</v>
      </c>
      <c r="O100">
        <v>345470</v>
      </c>
      <c r="P100">
        <v>0</v>
      </c>
      <c r="Q100">
        <v>342780</v>
      </c>
      <c r="R100">
        <v>0</v>
      </c>
      <c r="S100">
        <v>2808</v>
      </c>
      <c r="T100">
        <v>203</v>
      </c>
      <c r="U100">
        <v>0</v>
      </c>
      <c r="V100">
        <v>2109288</v>
      </c>
      <c r="W100">
        <v>0</v>
      </c>
      <c r="X100" s="6">
        <v>7216</v>
      </c>
      <c r="Y100">
        <v>0</v>
      </c>
      <c r="Z100">
        <v>0</v>
      </c>
      <c r="AA100">
        <v>0</v>
      </c>
      <c r="AB100">
        <v>0</v>
      </c>
      <c r="AC100">
        <v>0</v>
      </c>
      <c r="AD100">
        <v>0</v>
      </c>
      <c r="AE100">
        <v>0</v>
      </c>
      <c r="AF100">
        <v>0</v>
      </c>
      <c r="AG100">
        <v>0</v>
      </c>
      <c r="AH100">
        <v>0</v>
      </c>
      <c r="AI100" s="2">
        <v>0</v>
      </c>
      <c r="AJ100" s="2">
        <v>0</v>
      </c>
      <c r="AK100" s="2">
        <v>0</v>
      </c>
      <c r="AL100" s="2">
        <v>0</v>
      </c>
      <c r="AM100" s="2">
        <v>0</v>
      </c>
      <c r="AN100" s="2">
        <v>0</v>
      </c>
      <c r="AO100" s="2">
        <v>0</v>
      </c>
      <c r="AP100" s="2">
        <v>0</v>
      </c>
      <c r="AQ100" s="2">
        <v>0</v>
      </c>
      <c r="AR100" s="2">
        <v>0</v>
      </c>
      <c r="AS100" s="2">
        <v>0</v>
      </c>
      <c r="AT100" s="2">
        <v>0</v>
      </c>
      <c r="AU100" s="2">
        <v>0</v>
      </c>
      <c r="AV100" s="2">
        <v>0</v>
      </c>
      <c r="AW100" s="2">
        <v>0</v>
      </c>
      <c r="AX100" s="2">
        <v>0</v>
      </c>
      <c r="AY100" s="2">
        <v>0</v>
      </c>
      <c r="AZ100" s="2">
        <v>0</v>
      </c>
      <c r="BA100" s="2">
        <v>0</v>
      </c>
      <c r="BB100" s="2">
        <v>0</v>
      </c>
      <c r="BC100" s="2">
        <v>0</v>
      </c>
      <c r="BD100" s="2">
        <v>0</v>
      </c>
      <c r="BE100" s="2">
        <v>0</v>
      </c>
      <c r="BF100" s="2" t="s">
        <v>399</v>
      </c>
      <c r="BG100" s="2">
        <v>3</v>
      </c>
      <c r="BH100" s="2">
        <v>17</v>
      </c>
    </row>
    <row r="101" spans="1:60" s="2" customFormat="1" x14ac:dyDescent="0.2">
      <c r="A101">
        <v>101</v>
      </c>
      <c r="B101"/>
      <c r="C101"/>
      <c r="D101"/>
      <c r="E101"/>
      <c r="F101"/>
      <c r="G101" s="32" t="s">
        <v>132</v>
      </c>
      <c r="H101">
        <v>0</v>
      </c>
      <c r="I101">
        <v>0</v>
      </c>
      <c r="J101">
        <v>11459</v>
      </c>
      <c r="K101">
        <v>51</v>
      </c>
      <c r="L101">
        <v>11361</v>
      </c>
      <c r="M101">
        <v>343610</v>
      </c>
      <c r="N101">
        <v>74428</v>
      </c>
      <c r="O101">
        <v>7771</v>
      </c>
      <c r="P101">
        <v>110965</v>
      </c>
      <c r="Q101">
        <v>352901</v>
      </c>
      <c r="R101">
        <v>114640</v>
      </c>
      <c r="S101">
        <v>204</v>
      </c>
      <c r="T101">
        <v>3825</v>
      </c>
      <c r="U101">
        <v>1943</v>
      </c>
      <c r="V101">
        <v>3543563</v>
      </c>
      <c r="W101">
        <v>1261686</v>
      </c>
      <c r="X101" s="6">
        <v>12302</v>
      </c>
      <c r="Y101">
        <v>0</v>
      </c>
      <c r="Z101">
        <v>0</v>
      </c>
      <c r="AA101">
        <v>0</v>
      </c>
      <c r="AB101">
        <v>0</v>
      </c>
      <c r="AC101">
        <v>0</v>
      </c>
      <c r="AD101">
        <v>0</v>
      </c>
      <c r="AE101">
        <v>0</v>
      </c>
      <c r="AF101">
        <v>0</v>
      </c>
      <c r="AG101">
        <v>0</v>
      </c>
      <c r="AH101">
        <v>0</v>
      </c>
      <c r="AI101" s="2">
        <v>0</v>
      </c>
      <c r="AJ101" s="2">
        <v>0</v>
      </c>
      <c r="AK101" s="2">
        <v>0</v>
      </c>
      <c r="AL101" s="2">
        <v>0</v>
      </c>
      <c r="AM101" s="2">
        <v>0</v>
      </c>
      <c r="AN101" s="2">
        <v>0</v>
      </c>
      <c r="AO101" s="2">
        <v>0</v>
      </c>
      <c r="AP101" s="2">
        <v>0</v>
      </c>
      <c r="AQ101" s="2">
        <v>0</v>
      </c>
      <c r="AR101" s="2">
        <v>0</v>
      </c>
      <c r="AS101" s="2">
        <v>0</v>
      </c>
      <c r="AT101" s="2">
        <v>0</v>
      </c>
      <c r="AU101" s="2">
        <v>0</v>
      </c>
      <c r="AV101" s="2">
        <v>0</v>
      </c>
      <c r="AW101" s="2">
        <v>0</v>
      </c>
      <c r="AX101" s="2">
        <v>0</v>
      </c>
      <c r="AY101" s="2">
        <v>0</v>
      </c>
      <c r="AZ101" s="2">
        <v>0</v>
      </c>
      <c r="BA101" s="2">
        <v>0</v>
      </c>
      <c r="BB101" s="2">
        <v>0</v>
      </c>
      <c r="BC101" s="2">
        <v>0</v>
      </c>
      <c r="BD101" s="2">
        <v>0</v>
      </c>
      <c r="BE101" s="2">
        <v>0</v>
      </c>
      <c r="BF101" s="2" t="s">
        <v>400</v>
      </c>
      <c r="BG101" s="2">
        <v>3</v>
      </c>
      <c r="BH101" s="2">
        <v>17</v>
      </c>
    </row>
    <row r="102" spans="1:60" x14ac:dyDescent="0.2">
      <c r="A102">
        <v>102</v>
      </c>
      <c r="G102" s="32" t="s">
        <v>134</v>
      </c>
      <c r="H102">
        <v>0</v>
      </c>
      <c r="I102">
        <v>0</v>
      </c>
      <c r="J102">
        <v>1602</v>
      </c>
      <c r="K102">
        <v>5</v>
      </c>
      <c r="L102">
        <v>1617</v>
      </c>
      <c r="M102">
        <v>66721</v>
      </c>
      <c r="N102">
        <v>10983</v>
      </c>
      <c r="O102">
        <v>66707</v>
      </c>
      <c r="P102">
        <v>0</v>
      </c>
      <c r="Q102">
        <v>67994</v>
      </c>
      <c r="R102">
        <v>0</v>
      </c>
      <c r="S102">
        <v>39</v>
      </c>
      <c r="T102">
        <v>66</v>
      </c>
      <c r="U102">
        <v>0</v>
      </c>
      <c r="V102">
        <v>489953</v>
      </c>
      <c r="W102">
        <v>0</v>
      </c>
      <c r="X102" s="5">
        <v>3092</v>
      </c>
      <c r="Y102">
        <v>0</v>
      </c>
      <c r="Z102">
        <v>0</v>
      </c>
      <c r="AA102">
        <v>0</v>
      </c>
      <c r="AB102">
        <v>0</v>
      </c>
      <c r="AC102">
        <v>0</v>
      </c>
      <c r="AD102">
        <v>0</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0</v>
      </c>
      <c r="BF102" t="s">
        <v>317</v>
      </c>
      <c r="BG102">
        <v>3</v>
      </c>
      <c r="BH102">
        <v>17</v>
      </c>
    </row>
    <row r="103" spans="1:60" x14ac:dyDescent="0.2">
      <c r="A103">
        <v>103</v>
      </c>
      <c r="G103" s="32" t="s">
        <v>136</v>
      </c>
      <c r="H103">
        <v>0</v>
      </c>
      <c r="I103">
        <v>0</v>
      </c>
      <c r="J103">
        <v>3290</v>
      </c>
      <c r="K103">
        <v>15</v>
      </c>
      <c r="L103">
        <v>3283</v>
      </c>
      <c r="M103">
        <v>63375</v>
      </c>
      <c r="N103">
        <v>16985</v>
      </c>
      <c r="O103">
        <v>223</v>
      </c>
      <c r="P103">
        <v>25571</v>
      </c>
      <c r="Q103">
        <v>64894</v>
      </c>
      <c r="R103">
        <v>26050</v>
      </c>
      <c r="S103">
        <v>26</v>
      </c>
      <c r="T103">
        <v>857</v>
      </c>
      <c r="U103">
        <v>444</v>
      </c>
      <c r="V103">
        <v>1038125</v>
      </c>
      <c r="W103">
        <v>358100</v>
      </c>
      <c r="X103" s="5">
        <v>1875</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t="s">
        <v>401</v>
      </c>
      <c r="BG103">
        <v>3</v>
      </c>
      <c r="BH103">
        <v>17</v>
      </c>
    </row>
    <row r="104" spans="1:60" x14ac:dyDescent="0.2">
      <c r="A104">
        <v>104</v>
      </c>
      <c r="G104" s="32" t="s">
        <v>138</v>
      </c>
      <c r="H104">
        <v>0</v>
      </c>
      <c r="I104">
        <v>0</v>
      </c>
      <c r="J104">
        <v>260</v>
      </c>
      <c r="K104">
        <v>0</v>
      </c>
      <c r="L104">
        <v>258</v>
      </c>
      <c r="M104">
        <v>10572</v>
      </c>
      <c r="N104">
        <v>2003</v>
      </c>
      <c r="O104">
        <v>10572</v>
      </c>
      <c r="P104">
        <v>0</v>
      </c>
      <c r="Q104">
        <v>10472</v>
      </c>
      <c r="R104">
        <v>0</v>
      </c>
      <c r="S104">
        <v>1</v>
      </c>
      <c r="T104">
        <v>0</v>
      </c>
      <c r="U104">
        <v>0</v>
      </c>
      <c r="V104">
        <v>81122</v>
      </c>
      <c r="W104">
        <v>0</v>
      </c>
      <c r="X104" s="5">
        <v>140</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t="s">
        <v>401</v>
      </c>
      <c r="BG104">
        <v>3</v>
      </c>
      <c r="BH104">
        <v>17</v>
      </c>
    </row>
    <row r="105" spans="1:60" x14ac:dyDescent="0.2">
      <c r="A105">
        <v>105</v>
      </c>
      <c r="G105" s="32" t="s">
        <v>139</v>
      </c>
      <c r="H105">
        <v>0</v>
      </c>
      <c r="I105">
        <v>0</v>
      </c>
      <c r="J105">
        <v>6469</v>
      </c>
      <c r="K105">
        <v>125</v>
      </c>
      <c r="L105">
        <v>6416</v>
      </c>
      <c r="M105">
        <v>242196</v>
      </c>
      <c r="N105">
        <v>57816</v>
      </c>
      <c r="O105">
        <v>22668</v>
      </c>
      <c r="P105">
        <v>151677</v>
      </c>
      <c r="Q105">
        <v>250112</v>
      </c>
      <c r="R105">
        <v>156318</v>
      </c>
      <c r="S105">
        <v>25</v>
      </c>
      <c r="T105">
        <v>923</v>
      </c>
      <c r="U105">
        <v>640</v>
      </c>
      <c r="V105">
        <v>1927283</v>
      </c>
      <c r="W105">
        <v>1222939</v>
      </c>
      <c r="X105" s="5">
        <v>15029</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t="s">
        <v>320</v>
      </c>
      <c r="BG105">
        <v>3</v>
      </c>
      <c r="BH105">
        <v>17</v>
      </c>
    </row>
    <row r="106" spans="1:60" x14ac:dyDescent="0.2">
      <c r="A106">
        <v>106</v>
      </c>
      <c r="G106" s="32" t="s">
        <v>141</v>
      </c>
      <c r="H106">
        <v>0</v>
      </c>
      <c r="I106">
        <v>0</v>
      </c>
      <c r="J106">
        <v>7002</v>
      </c>
      <c r="K106">
        <v>94</v>
      </c>
      <c r="L106">
        <v>6953</v>
      </c>
      <c r="M106">
        <v>253106</v>
      </c>
      <c r="N106">
        <v>52093</v>
      </c>
      <c r="O106">
        <v>6576</v>
      </c>
      <c r="P106">
        <v>148632</v>
      </c>
      <c r="Q106">
        <v>256135</v>
      </c>
      <c r="R106">
        <v>149815</v>
      </c>
      <c r="S106">
        <v>526</v>
      </c>
      <c r="T106">
        <v>1390</v>
      </c>
      <c r="U106">
        <v>1161</v>
      </c>
      <c r="V106">
        <v>2268279</v>
      </c>
      <c r="W106">
        <v>1418285</v>
      </c>
      <c r="X106" s="5">
        <v>6288</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t="s">
        <v>320</v>
      </c>
      <c r="BG106">
        <v>3</v>
      </c>
      <c r="BH106">
        <v>17</v>
      </c>
    </row>
    <row r="107" spans="1:60" x14ac:dyDescent="0.2">
      <c r="A107">
        <v>107</v>
      </c>
      <c r="G107" s="32" t="s">
        <v>143</v>
      </c>
      <c r="H107">
        <v>0</v>
      </c>
      <c r="I107">
        <v>0</v>
      </c>
      <c r="J107">
        <v>11960</v>
      </c>
      <c r="K107">
        <v>612</v>
      </c>
      <c r="L107">
        <v>11880</v>
      </c>
      <c r="M107">
        <v>341731</v>
      </c>
      <c r="N107">
        <v>73898</v>
      </c>
      <c r="O107">
        <v>5091</v>
      </c>
      <c r="P107">
        <v>166879</v>
      </c>
      <c r="Q107">
        <v>343435</v>
      </c>
      <c r="R107">
        <v>169338</v>
      </c>
      <c r="S107">
        <v>1971</v>
      </c>
      <c r="T107">
        <v>8055</v>
      </c>
      <c r="U107">
        <v>6563</v>
      </c>
      <c r="V107">
        <v>3902256</v>
      </c>
      <c r="W107">
        <v>2100757</v>
      </c>
      <c r="X107" s="5">
        <v>32151</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t="s">
        <v>402</v>
      </c>
      <c r="BG107">
        <v>3</v>
      </c>
      <c r="BH107">
        <v>17</v>
      </c>
    </row>
    <row r="108" spans="1:60" x14ac:dyDescent="0.2">
      <c r="A108">
        <v>108</v>
      </c>
      <c r="G108" s="32" t="s">
        <v>145</v>
      </c>
      <c r="H108">
        <v>0</v>
      </c>
      <c r="I108">
        <v>0</v>
      </c>
      <c r="J108">
        <v>1357</v>
      </c>
      <c r="K108">
        <v>8</v>
      </c>
      <c r="L108">
        <v>1367</v>
      </c>
      <c r="M108">
        <v>68548</v>
      </c>
      <c r="N108">
        <v>10152</v>
      </c>
      <c r="O108">
        <v>68527</v>
      </c>
      <c r="P108">
        <v>0</v>
      </c>
      <c r="Q108">
        <v>68544</v>
      </c>
      <c r="R108">
        <v>0</v>
      </c>
      <c r="S108">
        <v>47</v>
      </c>
      <c r="T108">
        <v>15</v>
      </c>
      <c r="U108">
        <v>0</v>
      </c>
      <c r="V108">
        <v>430825</v>
      </c>
      <c r="W108">
        <v>0</v>
      </c>
      <c r="X108" s="5">
        <v>1073</v>
      </c>
      <c r="Y108">
        <v>0</v>
      </c>
      <c r="Z108">
        <v>0</v>
      </c>
      <c r="AA108">
        <v>0</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t="s">
        <v>403</v>
      </c>
      <c r="BG108">
        <v>3</v>
      </c>
      <c r="BH108">
        <v>17</v>
      </c>
    </row>
    <row r="109" spans="1:60" x14ac:dyDescent="0.2">
      <c r="A109">
        <v>109</v>
      </c>
      <c r="G109" s="32" t="s">
        <v>146</v>
      </c>
      <c r="H109">
        <v>0</v>
      </c>
      <c r="I109">
        <v>0</v>
      </c>
      <c r="J109">
        <v>4064</v>
      </c>
      <c r="K109">
        <v>40</v>
      </c>
      <c r="L109">
        <v>4042</v>
      </c>
      <c r="M109">
        <v>170624</v>
      </c>
      <c r="N109">
        <v>35671</v>
      </c>
      <c r="O109">
        <v>7247</v>
      </c>
      <c r="P109">
        <v>33188</v>
      </c>
      <c r="Q109">
        <v>169179</v>
      </c>
      <c r="R109">
        <v>32723</v>
      </c>
      <c r="S109">
        <v>509</v>
      </c>
      <c r="T109">
        <v>151</v>
      </c>
      <c r="U109">
        <v>70</v>
      </c>
      <c r="V109">
        <v>1275204</v>
      </c>
      <c r="W109">
        <v>251718</v>
      </c>
      <c r="X109" s="5">
        <v>17287</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t="s">
        <v>323</v>
      </c>
      <c r="BG109">
        <v>3</v>
      </c>
      <c r="BH109">
        <v>17</v>
      </c>
    </row>
    <row r="110" spans="1:60" s="2" customFormat="1" x14ac:dyDescent="0.2">
      <c r="A110">
        <v>110</v>
      </c>
      <c r="B110"/>
      <c r="C110"/>
      <c r="D110"/>
      <c r="E110"/>
      <c r="F110"/>
      <c r="G110" s="32" t="s">
        <v>148</v>
      </c>
      <c r="H110">
        <v>0</v>
      </c>
      <c r="I110">
        <v>0</v>
      </c>
      <c r="J110">
        <v>1128</v>
      </c>
      <c r="K110">
        <v>0</v>
      </c>
      <c r="L110">
        <v>1106</v>
      </c>
      <c r="M110">
        <v>62651</v>
      </c>
      <c r="N110">
        <v>12781</v>
      </c>
      <c r="O110">
        <v>62630</v>
      </c>
      <c r="P110">
        <v>0</v>
      </c>
      <c r="Q110">
        <v>62649</v>
      </c>
      <c r="R110">
        <v>0</v>
      </c>
      <c r="S110">
        <v>72</v>
      </c>
      <c r="T110">
        <v>1</v>
      </c>
      <c r="U110">
        <v>0</v>
      </c>
      <c r="V110">
        <v>330489</v>
      </c>
      <c r="W110">
        <v>0</v>
      </c>
      <c r="X110" s="6">
        <v>1319</v>
      </c>
      <c r="Y110">
        <v>0</v>
      </c>
      <c r="Z110">
        <v>0</v>
      </c>
      <c r="AA110">
        <v>0</v>
      </c>
      <c r="AB110">
        <v>0</v>
      </c>
      <c r="AC110">
        <v>0</v>
      </c>
      <c r="AD110">
        <v>0</v>
      </c>
      <c r="AE110">
        <v>0</v>
      </c>
      <c r="AF110">
        <v>0</v>
      </c>
      <c r="AG110">
        <v>0</v>
      </c>
      <c r="AH110">
        <v>0</v>
      </c>
      <c r="AI110" s="2">
        <v>0</v>
      </c>
      <c r="AJ110" s="2">
        <v>0</v>
      </c>
      <c r="AK110" s="2">
        <v>0</v>
      </c>
      <c r="AL110" s="2">
        <v>0</v>
      </c>
      <c r="AM110" s="2">
        <v>0</v>
      </c>
      <c r="AN110" s="2">
        <v>0</v>
      </c>
      <c r="AO110" s="2">
        <v>0</v>
      </c>
      <c r="AP110" s="2">
        <v>0</v>
      </c>
      <c r="AQ110" s="2">
        <v>0</v>
      </c>
      <c r="AR110" s="2">
        <v>0</v>
      </c>
      <c r="AS110" s="2">
        <v>0</v>
      </c>
      <c r="AT110" s="2">
        <v>0</v>
      </c>
      <c r="AU110" s="2">
        <v>0</v>
      </c>
      <c r="AV110" s="2">
        <v>0</v>
      </c>
      <c r="AW110" s="2">
        <v>0</v>
      </c>
      <c r="AX110" s="2">
        <v>0</v>
      </c>
      <c r="AY110" s="2">
        <v>0</v>
      </c>
      <c r="AZ110" s="2">
        <v>0</v>
      </c>
      <c r="BA110" s="2">
        <v>0</v>
      </c>
      <c r="BB110" s="2">
        <v>0</v>
      </c>
      <c r="BC110" s="2">
        <v>0</v>
      </c>
      <c r="BD110" s="2">
        <v>0</v>
      </c>
      <c r="BE110" s="2">
        <v>0</v>
      </c>
      <c r="BF110" s="2" t="s">
        <v>324</v>
      </c>
      <c r="BG110" s="2">
        <v>3</v>
      </c>
      <c r="BH110" s="2">
        <v>17</v>
      </c>
    </row>
    <row r="111" spans="1:60" x14ac:dyDescent="0.2">
      <c r="A111">
        <v>111</v>
      </c>
      <c r="G111" s="32" t="s">
        <v>149</v>
      </c>
      <c r="H111">
        <v>0</v>
      </c>
      <c r="I111">
        <v>0</v>
      </c>
      <c r="J111">
        <v>8921</v>
      </c>
      <c r="K111">
        <v>178</v>
      </c>
      <c r="L111">
        <v>8767</v>
      </c>
      <c r="M111">
        <v>258972</v>
      </c>
      <c r="N111">
        <v>58801</v>
      </c>
      <c r="O111">
        <v>726</v>
      </c>
      <c r="P111">
        <v>146122</v>
      </c>
      <c r="Q111">
        <v>260005</v>
      </c>
      <c r="R111">
        <v>146723</v>
      </c>
      <c r="S111">
        <v>265</v>
      </c>
      <c r="T111">
        <v>1417</v>
      </c>
      <c r="U111">
        <v>1181</v>
      </c>
      <c r="V111">
        <v>2826423</v>
      </c>
      <c r="W111">
        <v>1617589</v>
      </c>
      <c r="X111" s="5">
        <v>42085</v>
      </c>
      <c r="Y111">
        <v>0</v>
      </c>
      <c r="Z111">
        <v>0</v>
      </c>
      <c r="AA111">
        <v>0</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t="s">
        <v>404</v>
      </c>
      <c r="BG111">
        <v>3</v>
      </c>
      <c r="BH111">
        <v>17</v>
      </c>
    </row>
    <row r="112" spans="1:60" x14ac:dyDescent="0.2">
      <c r="A112">
        <v>112</v>
      </c>
      <c r="G112" s="32" t="s">
        <v>151</v>
      </c>
      <c r="H112">
        <v>0</v>
      </c>
      <c r="I112">
        <v>0</v>
      </c>
      <c r="J112">
        <v>1907</v>
      </c>
      <c r="K112">
        <v>0</v>
      </c>
      <c r="L112">
        <v>1871</v>
      </c>
      <c r="M112">
        <v>55790</v>
      </c>
      <c r="N112">
        <v>15964</v>
      </c>
      <c r="O112">
        <v>55362</v>
      </c>
      <c r="P112">
        <v>0</v>
      </c>
      <c r="Q112">
        <v>57870</v>
      </c>
      <c r="R112">
        <v>0</v>
      </c>
      <c r="S112">
        <v>265</v>
      </c>
      <c r="T112">
        <v>3</v>
      </c>
      <c r="U112">
        <v>0</v>
      </c>
      <c r="V112">
        <v>590157</v>
      </c>
      <c r="W112">
        <v>0</v>
      </c>
      <c r="X112" s="5">
        <v>11130</v>
      </c>
      <c r="Y112">
        <v>0</v>
      </c>
      <c r="Z112">
        <v>0</v>
      </c>
      <c r="AA112">
        <v>0</v>
      </c>
      <c r="AB112">
        <v>0</v>
      </c>
      <c r="AC112">
        <v>0</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t="s">
        <v>405</v>
      </c>
      <c r="BG112">
        <v>3</v>
      </c>
      <c r="BH112">
        <v>17</v>
      </c>
    </row>
    <row r="113" spans="1:57" x14ac:dyDescent="0.2">
      <c r="A113">
        <v>113</v>
      </c>
      <c r="G113" s="32" t="s">
        <v>153</v>
      </c>
      <c r="H113">
        <v>0</v>
      </c>
      <c r="I113">
        <v>0</v>
      </c>
      <c r="J113">
        <v>35</v>
      </c>
      <c r="K113">
        <v>0</v>
      </c>
      <c r="L113">
        <v>34</v>
      </c>
      <c r="M113">
        <v>657</v>
      </c>
      <c r="N113">
        <v>93</v>
      </c>
      <c r="O113">
        <v>5</v>
      </c>
      <c r="P113">
        <v>231</v>
      </c>
      <c r="Q113">
        <v>657</v>
      </c>
      <c r="R113">
        <v>231</v>
      </c>
      <c r="S113">
        <v>0</v>
      </c>
      <c r="T113">
        <v>0</v>
      </c>
      <c r="U113">
        <v>0</v>
      </c>
      <c r="V113">
        <v>5407</v>
      </c>
      <c r="W113">
        <v>946</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row>
    <row r="114" spans="1:57" x14ac:dyDescent="0.2">
      <c r="A114">
        <v>114</v>
      </c>
      <c r="G114" s="32" t="s">
        <v>155</v>
      </c>
      <c r="H114">
        <v>0</v>
      </c>
      <c r="I114">
        <v>0</v>
      </c>
      <c r="J114">
        <v>25</v>
      </c>
      <c r="K114">
        <v>0</v>
      </c>
      <c r="L114">
        <v>24</v>
      </c>
      <c r="M114">
        <v>289</v>
      </c>
      <c r="N114">
        <v>82</v>
      </c>
      <c r="O114">
        <v>289</v>
      </c>
      <c r="P114">
        <v>0</v>
      </c>
      <c r="Q114">
        <v>289</v>
      </c>
      <c r="R114">
        <v>0</v>
      </c>
      <c r="S114">
        <v>0</v>
      </c>
      <c r="T114">
        <v>0</v>
      </c>
      <c r="U114">
        <v>0</v>
      </c>
      <c r="V114">
        <v>4973</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row>
    <row r="115" spans="1:57" x14ac:dyDescent="0.2">
      <c r="A115">
        <v>115</v>
      </c>
      <c r="G115" s="32" t="s">
        <v>157</v>
      </c>
      <c r="H115">
        <v>0</v>
      </c>
      <c r="I115">
        <v>0</v>
      </c>
      <c r="J115">
        <v>0</v>
      </c>
      <c r="K115">
        <v>0</v>
      </c>
      <c r="L115">
        <v>0</v>
      </c>
      <c r="M115">
        <v>313467</v>
      </c>
      <c r="N115">
        <v>57522</v>
      </c>
      <c r="O115">
        <v>313467</v>
      </c>
      <c r="P115">
        <v>0</v>
      </c>
      <c r="Q115">
        <v>361769</v>
      </c>
      <c r="R115">
        <v>0</v>
      </c>
      <c r="S115">
        <v>0</v>
      </c>
      <c r="T115">
        <v>1001</v>
      </c>
      <c r="U115">
        <v>0</v>
      </c>
      <c r="V115">
        <v>1857120</v>
      </c>
      <c r="W115">
        <v>0</v>
      </c>
      <c r="X115">
        <v>34336</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row>
    <row r="116" spans="1:57" x14ac:dyDescent="0.2">
      <c r="A116">
        <v>116</v>
      </c>
      <c r="G116" s="32" t="s">
        <v>159</v>
      </c>
      <c r="H116">
        <v>0</v>
      </c>
      <c r="I116">
        <v>0</v>
      </c>
      <c r="J116">
        <v>7235</v>
      </c>
      <c r="K116">
        <v>894</v>
      </c>
      <c r="L116">
        <v>6969</v>
      </c>
      <c r="M116">
        <v>244715</v>
      </c>
      <c r="N116">
        <v>35171</v>
      </c>
      <c r="O116">
        <v>13049</v>
      </c>
      <c r="P116">
        <v>72574</v>
      </c>
      <c r="Q116">
        <v>252642</v>
      </c>
      <c r="R116">
        <v>75567</v>
      </c>
      <c r="S116">
        <v>58</v>
      </c>
      <c r="T116">
        <v>804</v>
      </c>
      <c r="U116">
        <v>661</v>
      </c>
      <c r="V116">
        <v>1536156</v>
      </c>
      <c r="W116">
        <v>572617</v>
      </c>
      <c r="X116">
        <v>73565</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row>
    <row r="117" spans="1:57" x14ac:dyDescent="0.2">
      <c r="A117">
        <v>117</v>
      </c>
      <c r="X117" s="5"/>
    </row>
    <row r="118" spans="1:57" x14ac:dyDescent="0.2">
      <c r="A118">
        <v>118</v>
      </c>
      <c r="X118" s="5"/>
    </row>
    <row r="119" spans="1:57" x14ac:dyDescent="0.2">
      <c r="A119">
        <v>119</v>
      </c>
      <c r="X119" s="6"/>
    </row>
    <row r="120" spans="1:57" x14ac:dyDescent="0.2">
      <c r="A120">
        <v>120</v>
      </c>
      <c r="X120" s="5"/>
    </row>
    <row r="121" spans="1:57" x14ac:dyDescent="0.2">
      <c r="A121">
        <v>121</v>
      </c>
      <c r="X121" s="6"/>
    </row>
    <row r="122" spans="1:57" x14ac:dyDescent="0.2">
      <c r="A122">
        <v>122</v>
      </c>
      <c r="X122" s="5"/>
    </row>
    <row r="123" spans="1:57" x14ac:dyDescent="0.2">
      <c r="A123">
        <v>123</v>
      </c>
      <c r="X123" s="6"/>
    </row>
    <row r="124" spans="1:57" x14ac:dyDescent="0.2">
      <c r="A124">
        <v>124</v>
      </c>
      <c r="X124" s="5"/>
    </row>
    <row r="125" spans="1:57" x14ac:dyDescent="0.2">
      <c r="A125">
        <v>125</v>
      </c>
      <c r="X125" s="6"/>
    </row>
    <row r="126" spans="1:57" x14ac:dyDescent="0.2">
      <c r="A126">
        <v>126</v>
      </c>
      <c r="X126" s="5"/>
    </row>
    <row r="127" spans="1:57" x14ac:dyDescent="0.2">
      <c r="A127">
        <v>127</v>
      </c>
      <c r="X127" s="6"/>
    </row>
    <row r="128" spans="1:57" x14ac:dyDescent="0.2">
      <c r="A128">
        <v>128</v>
      </c>
      <c r="X128" s="5"/>
    </row>
    <row r="129" spans="1:24" x14ac:dyDescent="0.2">
      <c r="A129">
        <v>129</v>
      </c>
      <c r="X129" s="5"/>
    </row>
    <row r="130" spans="1:24" x14ac:dyDescent="0.2">
      <c r="A130">
        <v>130</v>
      </c>
      <c r="X130" s="6"/>
    </row>
    <row r="131" spans="1:24" x14ac:dyDescent="0.2">
      <c r="A131">
        <v>131</v>
      </c>
      <c r="X131" s="6"/>
    </row>
    <row r="132" spans="1:24" x14ac:dyDescent="0.2">
      <c r="A132">
        <v>132</v>
      </c>
      <c r="X132" s="5"/>
    </row>
    <row r="133" spans="1:24" x14ac:dyDescent="0.2">
      <c r="A133">
        <v>133</v>
      </c>
      <c r="X133" s="5"/>
    </row>
    <row r="134" spans="1:24" x14ac:dyDescent="0.2">
      <c r="A134">
        <v>134</v>
      </c>
      <c r="X134" s="6"/>
    </row>
    <row r="135" spans="1:24" x14ac:dyDescent="0.2">
      <c r="A135">
        <v>135</v>
      </c>
      <c r="X135" s="5"/>
    </row>
    <row r="136" spans="1:24" x14ac:dyDescent="0.2">
      <c r="A136">
        <v>136</v>
      </c>
      <c r="X136" s="5"/>
    </row>
    <row r="137" spans="1:24" x14ac:dyDescent="0.2">
      <c r="A137">
        <v>137</v>
      </c>
      <c r="X137" s="6"/>
    </row>
    <row r="138" spans="1:24" x14ac:dyDescent="0.2">
      <c r="A138">
        <v>138</v>
      </c>
      <c r="X138" s="5"/>
    </row>
    <row r="139" spans="1:24" x14ac:dyDescent="0.2">
      <c r="A139">
        <v>139</v>
      </c>
      <c r="X139" s="5"/>
    </row>
    <row r="140" spans="1:24" x14ac:dyDescent="0.2">
      <c r="A140">
        <v>140</v>
      </c>
      <c r="X140" s="6"/>
    </row>
    <row r="141" spans="1:24" x14ac:dyDescent="0.2">
      <c r="A141">
        <v>141</v>
      </c>
      <c r="X141" s="5"/>
    </row>
    <row r="142" spans="1:24" x14ac:dyDescent="0.2">
      <c r="A142">
        <v>142</v>
      </c>
      <c r="X142" s="5"/>
    </row>
    <row r="143" spans="1:24" x14ac:dyDescent="0.2">
      <c r="A143">
        <v>143</v>
      </c>
      <c r="X143" s="6"/>
    </row>
    <row r="144" spans="1:24" x14ac:dyDescent="0.2">
      <c r="A144">
        <v>144</v>
      </c>
      <c r="X144" s="5"/>
    </row>
    <row r="145" spans="1:24" x14ac:dyDescent="0.2">
      <c r="A145">
        <v>145</v>
      </c>
      <c r="X145" s="5"/>
    </row>
    <row r="146" spans="1:24" x14ac:dyDescent="0.2">
      <c r="A146">
        <v>146</v>
      </c>
      <c r="X146" s="5"/>
    </row>
    <row r="147" spans="1:24" x14ac:dyDescent="0.2">
      <c r="A147">
        <v>147</v>
      </c>
      <c r="X147" s="5"/>
    </row>
    <row r="148" spans="1:24" x14ac:dyDescent="0.2">
      <c r="A148">
        <v>148</v>
      </c>
      <c r="X148" s="5"/>
    </row>
    <row r="149" spans="1:24" x14ac:dyDescent="0.2">
      <c r="A149">
        <v>149</v>
      </c>
      <c r="X149" s="5"/>
    </row>
    <row r="150" spans="1:24" x14ac:dyDescent="0.2">
      <c r="A150">
        <v>150</v>
      </c>
      <c r="X150" s="6"/>
    </row>
    <row r="151" spans="1:24" x14ac:dyDescent="0.2">
      <c r="A151">
        <v>151</v>
      </c>
      <c r="X151" s="5"/>
    </row>
    <row r="152" spans="1:24" x14ac:dyDescent="0.2">
      <c r="A152">
        <v>152</v>
      </c>
      <c r="X152" s="6"/>
    </row>
    <row r="153" spans="1:24" x14ac:dyDescent="0.2">
      <c r="A153">
        <v>153</v>
      </c>
      <c r="X153" s="5"/>
    </row>
    <row r="154" spans="1:24" x14ac:dyDescent="0.2">
      <c r="A154">
        <v>154</v>
      </c>
      <c r="X154" s="6"/>
    </row>
    <row r="155" spans="1:24" x14ac:dyDescent="0.2">
      <c r="A155">
        <v>155</v>
      </c>
      <c r="X155" s="5"/>
    </row>
    <row r="156" spans="1:24" x14ac:dyDescent="0.2">
      <c r="A156">
        <v>156</v>
      </c>
      <c r="X156" s="6"/>
    </row>
    <row r="157" spans="1:24" x14ac:dyDescent="0.2">
      <c r="A157">
        <v>157</v>
      </c>
      <c r="X157" s="5"/>
    </row>
    <row r="158" spans="1:24" x14ac:dyDescent="0.2">
      <c r="A158">
        <v>158</v>
      </c>
      <c r="X158" s="5"/>
    </row>
    <row r="159" spans="1:24" x14ac:dyDescent="0.2">
      <c r="A159">
        <v>159</v>
      </c>
      <c r="X159" s="6"/>
    </row>
    <row r="160" spans="1:24" x14ac:dyDescent="0.2">
      <c r="A160">
        <v>160</v>
      </c>
      <c r="X160" s="5"/>
    </row>
    <row r="161" spans="1:24" x14ac:dyDescent="0.2">
      <c r="A161">
        <v>161</v>
      </c>
      <c r="X161" s="6"/>
    </row>
    <row r="162" spans="1:24" x14ac:dyDescent="0.2">
      <c r="A162">
        <v>162</v>
      </c>
      <c r="X162" s="5"/>
    </row>
    <row r="163" spans="1:24" x14ac:dyDescent="0.2">
      <c r="A163">
        <v>163</v>
      </c>
      <c r="X163" s="6"/>
    </row>
    <row r="164" spans="1:24" x14ac:dyDescent="0.2">
      <c r="A164">
        <v>164</v>
      </c>
      <c r="X164" s="5"/>
    </row>
    <row r="165" spans="1:24" x14ac:dyDescent="0.2">
      <c r="A165">
        <v>165</v>
      </c>
      <c r="X165" s="5"/>
    </row>
    <row r="166" spans="1:24" x14ac:dyDescent="0.2">
      <c r="A166">
        <v>166</v>
      </c>
      <c r="X166" s="5"/>
    </row>
    <row r="167" spans="1:24" x14ac:dyDescent="0.2">
      <c r="A167">
        <v>167</v>
      </c>
      <c r="X167" s="6"/>
    </row>
    <row r="168" spans="1:24" x14ac:dyDescent="0.2">
      <c r="A168">
        <v>168</v>
      </c>
      <c r="X168" s="5"/>
    </row>
    <row r="169" spans="1:24" x14ac:dyDescent="0.2">
      <c r="A169">
        <v>169</v>
      </c>
      <c r="X169" s="6"/>
    </row>
    <row r="170" spans="1:24" x14ac:dyDescent="0.2">
      <c r="A170">
        <v>170</v>
      </c>
      <c r="X170" s="5"/>
    </row>
    <row r="171" spans="1:24" x14ac:dyDescent="0.2">
      <c r="A171">
        <v>171</v>
      </c>
      <c r="X171" s="6"/>
    </row>
    <row r="172" spans="1:24" x14ac:dyDescent="0.2">
      <c r="A172">
        <v>172</v>
      </c>
      <c r="X172" s="5"/>
    </row>
    <row r="173" spans="1:24" x14ac:dyDescent="0.2">
      <c r="A173">
        <v>173</v>
      </c>
      <c r="X173" s="6"/>
    </row>
    <row r="174" spans="1:24" x14ac:dyDescent="0.2">
      <c r="A174">
        <v>174</v>
      </c>
      <c r="X174" s="5"/>
    </row>
    <row r="175" spans="1:24" x14ac:dyDescent="0.2">
      <c r="A175">
        <v>175</v>
      </c>
      <c r="X175" s="5"/>
    </row>
    <row r="176" spans="1:24" x14ac:dyDescent="0.2">
      <c r="A176">
        <v>176</v>
      </c>
      <c r="X176" s="5"/>
    </row>
    <row r="177" spans="1:24" x14ac:dyDescent="0.2">
      <c r="A177">
        <v>177</v>
      </c>
      <c r="X177" s="5"/>
    </row>
    <row r="178" spans="1:24" x14ac:dyDescent="0.2">
      <c r="A178">
        <v>178</v>
      </c>
      <c r="X178" s="5"/>
    </row>
    <row r="179" spans="1:24" x14ac:dyDescent="0.2">
      <c r="A179">
        <v>179</v>
      </c>
      <c r="X179" s="5"/>
    </row>
    <row r="180" spans="1:24" x14ac:dyDescent="0.2">
      <c r="A180">
        <v>180</v>
      </c>
      <c r="X180" s="5"/>
    </row>
    <row r="181" spans="1:24" x14ac:dyDescent="0.2">
      <c r="A181">
        <v>181</v>
      </c>
      <c r="X181" s="5"/>
    </row>
    <row r="182" spans="1:24" x14ac:dyDescent="0.2">
      <c r="A182">
        <v>182</v>
      </c>
      <c r="X182" s="6"/>
    </row>
    <row r="183" spans="1:24" x14ac:dyDescent="0.2">
      <c r="A183">
        <v>183</v>
      </c>
      <c r="X183" s="5"/>
    </row>
    <row r="184" spans="1:24" x14ac:dyDescent="0.2">
      <c r="A184">
        <v>184</v>
      </c>
      <c r="X184" s="5"/>
    </row>
    <row r="185" spans="1:24" x14ac:dyDescent="0.2">
      <c r="A185">
        <v>185</v>
      </c>
      <c r="X185" s="5"/>
    </row>
    <row r="186" spans="1:24" x14ac:dyDescent="0.2">
      <c r="A186">
        <v>186</v>
      </c>
      <c r="X186" s="5"/>
    </row>
    <row r="187" spans="1:24" x14ac:dyDescent="0.2">
      <c r="A187">
        <v>187</v>
      </c>
      <c r="X187" s="5"/>
    </row>
    <row r="188" spans="1:24" x14ac:dyDescent="0.2">
      <c r="A188">
        <v>188</v>
      </c>
      <c r="X188" s="5"/>
    </row>
    <row r="189" spans="1:24" x14ac:dyDescent="0.2">
      <c r="A189">
        <v>189</v>
      </c>
      <c r="X189" s="5"/>
    </row>
    <row r="190" spans="1:24" x14ac:dyDescent="0.2">
      <c r="A190">
        <v>190</v>
      </c>
      <c r="X190" s="5"/>
    </row>
    <row r="191" spans="1:24" x14ac:dyDescent="0.2">
      <c r="A191">
        <v>191</v>
      </c>
      <c r="X191" s="6"/>
    </row>
    <row r="192" spans="1:24" x14ac:dyDescent="0.2">
      <c r="A192">
        <v>192</v>
      </c>
      <c r="X192" s="6"/>
    </row>
    <row r="193" spans="1:24" x14ac:dyDescent="0.2">
      <c r="A193">
        <v>193</v>
      </c>
      <c r="X193" s="5"/>
    </row>
    <row r="194" spans="1:24" x14ac:dyDescent="0.2">
      <c r="A194">
        <v>194</v>
      </c>
      <c r="X194" s="5"/>
    </row>
    <row r="195" spans="1:24" x14ac:dyDescent="0.2">
      <c r="A195">
        <v>195</v>
      </c>
      <c r="X195" s="5"/>
    </row>
    <row r="196" spans="1:24" x14ac:dyDescent="0.2">
      <c r="A196">
        <v>196</v>
      </c>
      <c r="X196" s="5"/>
    </row>
    <row r="197" spans="1:24" x14ac:dyDescent="0.2">
      <c r="A197">
        <v>197</v>
      </c>
      <c r="X197" s="5"/>
    </row>
    <row r="198" spans="1:24" x14ac:dyDescent="0.2">
      <c r="A198">
        <v>198</v>
      </c>
      <c r="X198" s="5"/>
    </row>
    <row r="199" spans="1:24" x14ac:dyDescent="0.2">
      <c r="A199">
        <v>199</v>
      </c>
      <c r="X199" s="5"/>
    </row>
    <row r="200" spans="1:24" x14ac:dyDescent="0.2">
      <c r="A200">
        <v>200</v>
      </c>
      <c r="X200" s="5"/>
    </row>
    <row r="201" spans="1:24" x14ac:dyDescent="0.2">
      <c r="A201">
        <v>201</v>
      </c>
      <c r="X201" s="6"/>
    </row>
    <row r="202" spans="1:24" x14ac:dyDescent="0.2">
      <c r="A202">
        <v>202</v>
      </c>
      <c r="X202" s="5"/>
    </row>
    <row r="203" spans="1:24" x14ac:dyDescent="0.2">
      <c r="A203">
        <v>203</v>
      </c>
      <c r="X203" s="5"/>
    </row>
    <row r="204" spans="1:24" x14ac:dyDescent="0.2">
      <c r="A204">
        <v>204</v>
      </c>
    </row>
    <row r="205" spans="1:24" x14ac:dyDescent="0.2">
      <c r="A205">
        <v>205</v>
      </c>
    </row>
    <row r="206" spans="1:24" x14ac:dyDescent="0.2">
      <c r="A206">
        <v>206</v>
      </c>
    </row>
    <row r="207" spans="1:24" x14ac:dyDescent="0.2">
      <c r="A207">
        <v>207</v>
      </c>
    </row>
    <row r="208" spans="1:24"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sheetData>
  <mergeCells count="1">
    <mergeCell ref="M3:P3"/>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91"/>
  <sheetViews>
    <sheetView tabSelected="1" topLeftCell="A25" zoomScale="85" zoomScaleNormal="85" workbookViewId="0">
      <selection activeCell="T8" sqref="T8"/>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37" t="s">
        <v>418</v>
      </c>
      <c r="K2" s="37"/>
      <c r="L2" s="37"/>
      <c r="M2" s="37" t="s">
        <v>422</v>
      </c>
      <c r="N2" s="37"/>
      <c r="O2" s="37"/>
      <c r="P2" s="37"/>
      <c r="Q2" s="39" t="s">
        <v>422</v>
      </c>
      <c r="R2" s="40"/>
      <c r="S2" s="40"/>
      <c r="T2" s="40"/>
      <c r="U2" s="40"/>
      <c r="V2" s="40"/>
      <c r="W2" s="41"/>
      <c r="X2" s="42" t="s">
        <v>434</v>
      </c>
      <c r="Y2" s="42" t="s">
        <v>435</v>
      </c>
      <c r="Z2" s="42" t="s">
        <v>436</v>
      </c>
      <c r="AA2" s="37" t="s">
        <v>439</v>
      </c>
      <c r="AB2" s="37" t="s">
        <v>437</v>
      </c>
      <c r="AC2" s="37" t="s">
        <v>438</v>
      </c>
      <c r="AD2" s="37" t="s">
        <v>441</v>
      </c>
      <c r="AE2" s="37" t="s">
        <v>440</v>
      </c>
      <c r="AF2" s="38" t="s">
        <v>442</v>
      </c>
      <c r="AG2" s="37" t="s">
        <v>443</v>
      </c>
      <c r="AH2" s="37" t="s">
        <v>444</v>
      </c>
    </row>
    <row r="3" spans="1:60" ht="24" customHeight="1" x14ac:dyDescent="0.2">
      <c r="J3" s="37" t="s">
        <v>419</v>
      </c>
      <c r="K3" s="37" t="s">
        <v>420</v>
      </c>
      <c r="L3" s="37" t="s">
        <v>421</v>
      </c>
      <c r="M3" s="37" t="s">
        <v>423</v>
      </c>
      <c r="N3" s="37" t="s">
        <v>424</v>
      </c>
      <c r="O3" s="37" t="s">
        <v>427</v>
      </c>
      <c r="P3" s="37"/>
      <c r="Q3" s="37" t="s">
        <v>428</v>
      </c>
      <c r="R3" s="37"/>
      <c r="S3" s="37" t="s">
        <v>430</v>
      </c>
      <c r="T3" s="37" t="s">
        <v>431</v>
      </c>
      <c r="U3" s="37" t="s">
        <v>224</v>
      </c>
      <c r="V3" s="37" t="s">
        <v>432</v>
      </c>
      <c r="W3" s="37" t="s">
        <v>224</v>
      </c>
      <c r="X3" s="43"/>
      <c r="Y3" s="43" t="s">
        <v>229</v>
      </c>
      <c r="Z3" s="43" t="s">
        <v>230</v>
      </c>
      <c r="AA3" s="37" t="s">
        <v>230</v>
      </c>
      <c r="AB3" s="37" t="s">
        <v>231</v>
      </c>
      <c r="AC3" s="37" t="s">
        <v>232</v>
      </c>
      <c r="AD3" s="37" t="s">
        <v>232</v>
      </c>
      <c r="AE3" s="37" t="s">
        <v>232</v>
      </c>
      <c r="AF3" s="38"/>
      <c r="AG3" s="37" t="s">
        <v>335</v>
      </c>
      <c r="AH3" s="37" t="s">
        <v>232</v>
      </c>
    </row>
    <row r="4" spans="1:60" ht="33.75" customHeight="1" x14ac:dyDescent="0.2">
      <c r="J4" s="37"/>
      <c r="K4" s="37"/>
      <c r="L4" s="37"/>
      <c r="M4" s="37"/>
      <c r="N4" s="37"/>
      <c r="O4" s="22" t="s">
        <v>425</v>
      </c>
      <c r="P4" s="22" t="s">
        <v>426</v>
      </c>
      <c r="Q4" s="22" t="s">
        <v>336</v>
      </c>
      <c r="R4" s="22" t="s">
        <v>433</v>
      </c>
      <c r="S4" s="37"/>
      <c r="T4" s="22" t="s">
        <v>336</v>
      </c>
      <c r="U4" s="22" t="s">
        <v>429</v>
      </c>
      <c r="V4" s="22" t="s">
        <v>336</v>
      </c>
      <c r="W4" s="22" t="s">
        <v>433</v>
      </c>
      <c r="X4" s="44"/>
      <c r="Y4" s="44"/>
      <c r="Z4" s="44"/>
      <c r="AA4" s="37"/>
      <c r="AB4" s="37"/>
      <c r="AC4" s="37"/>
      <c r="AD4" s="37"/>
      <c r="AE4" s="37"/>
      <c r="AF4" s="38"/>
      <c r="AG4" s="37"/>
      <c r="AH4" s="37"/>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SUMIF($E$11:$E$122,$E10,J$11:J$122)</f>
        <v>350</v>
      </c>
      <c r="K6" s="20">
        <f>SUMIF($E$11:$E$122,$E10,K$11:K$122)</f>
        <v>40</v>
      </c>
      <c r="L6" s="20">
        <f t="shared" ref="K6:X6" si="0">SUMIF($E$11:$E$122,$E10,L$11:L$122)</f>
        <v>330</v>
      </c>
      <c r="M6" s="20">
        <f t="shared" si="0"/>
        <v>9000</v>
      </c>
      <c r="N6" s="20">
        <f t="shared" si="0"/>
        <v>3313</v>
      </c>
      <c r="O6" s="20">
        <f t="shared" si="0"/>
        <v>2381</v>
      </c>
      <c r="P6" s="20">
        <f t="shared" si="0"/>
        <v>2455</v>
      </c>
      <c r="Q6" s="20">
        <f t="shared" si="0"/>
        <v>8887</v>
      </c>
      <c r="R6" s="20">
        <f t="shared" si="0"/>
        <v>2376</v>
      </c>
      <c r="S6" s="20">
        <f t="shared" si="0"/>
        <v>33</v>
      </c>
      <c r="T6" s="20">
        <f t="shared" si="0"/>
        <v>100</v>
      </c>
      <c r="U6" s="20">
        <f t="shared" si="0"/>
        <v>71</v>
      </c>
      <c r="V6" s="20">
        <f t="shared" si="0"/>
        <v>103808</v>
      </c>
      <c r="W6" s="20">
        <f t="shared" si="0"/>
        <v>34480</v>
      </c>
      <c r="X6" s="20">
        <f>SUMIF($E$11:$E$122,$E10,X$11:X$122)</f>
        <v>1660</v>
      </c>
      <c r="Y6" s="24">
        <f t="shared" ref="Y6:Y41" si="1">V6/L6</f>
        <v>314.56969696969696</v>
      </c>
      <c r="Z6" s="20">
        <f>SUMIF($E$11:$E$122,$E10,Z$11:Z$122)</f>
        <v>4164</v>
      </c>
      <c r="AA6" s="20">
        <f>SUMIF($E$11:$E$122,$E10,AA$11:AA$122)</f>
        <v>6511</v>
      </c>
      <c r="AB6" s="20">
        <f>SUMIF($E$11:$E$122,$E10,AB$11:AB$122)</f>
        <v>8987</v>
      </c>
      <c r="AC6" s="23">
        <f>V6/AB6</f>
        <v>11.550906865472349</v>
      </c>
      <c r="AD6" s="20">
        <f>V6-W6</f>
        <v>69328</v>
      </c>
      <c r="AE6" s="23">
        <f>AD6/AA6</f>
        <v>10.647826754722777</v>
      </c>
      <c r="AF6" s="23">
        <f>AC6-AE6</f>
        <v>0.90308011074957228</v>
      </c>
      <c r="AG6" s="28">
        <f>(M6+Q6+T6)/2</f>
        <v>8993.5</v>
      </c>
      <c r="AH6" s="23">
        <f>V6/AG6</f>
        <v>11.542558514482682</v>
      </c>
    </row>
    <row r="7" spans="1:60" ht="15.75" x14ac:dyDescent="0.25">
      <c r="D7">
        <v>1</v>
      </c>
      <c r="F7" s="16" t="s">
        <v>414</v>
      </c>
      <c r="G7" s="17"/>
      <c r="H7" s="17"/>
      <c r="I7" s="17"/>
      <c r="J7" s="20">
        <f>SUMIF($D$11:$D$122,$D7,J$11:J$122)</f>
        <v>268</v>
      </c>
      <c r="K7" s="20">
        <f t="shared" ref="J7:X8" si="2">SUMIF($D$11:$D$122,$D7,K$11:K$122)</f>
        <v>40</v>
      </c>
      <c r="L7" s="20">
        <f t="shared" si="2"/>
        <v>259</v>
      </c>
      <c r="M7" s="20">
        <f t="shared" si="2"/>
        <v>6938</v>
      </c>
      <c r="N7" s="20">
        <f t="shared" si="2"/>
        <v>2842</v>
      </c>
      <c r="O7" s="20">
        <f t="shared" si="2"/>
        <v>319</v>
      </c>
      <c r="P7" s="20">
        <f t="shared" si="2"/>
        <v>2455</v>
      </c>
      <c r="Q7" s="20">
        <f t="shared" si="2"/>
        <v>6792</v>
      </c>
      <c r="R7" s="20">
        <f t="shared" si="2"/>
        <v>2376</v>
      </c>
      <c r="S7" s="20">
        <f t="shared" si="2"/>
        <v>33</v>
      </c>
      <c r="T7" s="20">
        <f t="shared" si="2"/>
        <v>100</v>
      </c>
      <c r="U7" s="20">
        <f t="shared" si="2"/>
        <v>71</v>
      </c>
      <c r="V7" s="20">
        <f t="shared" si="2"/>
        <v>82360</v>
      </c>
      <c r="W7" s="20">
        <f t="shared" si="2"/>
        <v>34480</v>
      </c>
      <c r="X7" s="20">
        <f t="shared" si="2"/>
        <v>0</v>
      </c>
      <c r="Y7" s="21">
        <f t="shared" si="1"/>
        <v>317.99227799227799</v>
      </c>
      <c r="Z7" s="26">
        <f>M7-O7-P7</f>
        <v>4164</v>
      </c>
      <c r="AA7" s="26">
        <f>Q7-R7</f>
        <v>4416</v>
      </c>
      <c r="AB7" s="26">
        <f>Q7+T7</f>
        <v>6892</v>
      </c>
      <c r="AC7" s="21">
        <f>V7/AB7</f>
        <v>11.950087057457923</v>
      </c>
      <c r="AD7" s="26">
        <f>V7-W7</f>
        <v>47880</v>
      </c>
      <c r="AE7" s="21">
        <f>AD7/AA7</f>
        <v>10.842391304347826</v>
      </c>
      <c r="AF7" s="21">
        <f>AC7-AE7</f>
        <v>1.1076957531100966</v>
      </c>
      <c r="AG7" s="29">
        <f>(M7+Q7+T7)/2</f>
        <v>6915</v>
      </c>
      <c r="AH7" s="21">
        <f>V7/AG7</f>
        <v>11.910339840925523</v>
      </c>
    </row>
    <row r="8" spans="1:60" ht="15.75" x14ac:dyDescent="0.25">
      <c r="D8">
        <v>2</v>
      </c>
      <c r="F8" s="16" t="s">
        <v>415</v>
      </c>
      <c r="G8" s="17"/>
      <c r="H8" s="17"/>
      <c r="I8" s="17"/>
      <c r="J8" s="20">
        <f>SUMIF($D$11:$D$122,$D8,J$11:J$122)</f>
        <v>82</v>
      </c>
      <c r="K8" s="20">
        <f t="shared" si="2"/>
        <v>0</v>
      </c>
      <c r="L8" s="20">
        <f t="shared" si="2"/>
        <v>71</v>
      </c>
      <c r="M8" s="20">
        <f t="shared" si="2"/>
        <v>2062</v>
      </c>
      <c r="N8" s="20">
        <f t="shared" si="2"/>
        <v>471</v>
      </c>
      <c r="O8" s="20">
        <f t="shared" si="2"/>
        <v>2062</v>
      </c>
      <c r="P8" s="20">
        <f t="shared" si="2"/>
        <v>0</v>
      </c>
      <c r="Q8" s="20">
        <f t="shared" si="2"/>
        <v>2095</v>
      </c>
      <c r="R8" s="20">
        <f t="shared" si="2"/>
        <v>0</v>
      </c>
      <c r="S8" s="20">
        <f t="shared" si="2"/>
        <v>0</v>
      </c>
      <c r="T8" s="20">
        <f t="shared" si="2"/>
        <v>0</v>
      </c>
      <c r="U8" s="20">
        <f t="shared" si="2"/>
        <v>0</v>
      </c>
      <c r="V8" s="20">
        <f t="shared" si="2"/>
        <v>21448</v>
      </c>
      <c r="W8" s="20">
        <f>SUMIF($D$11:$D$122,$D8,W$11:W$122)</f>
        <v>0</v>
      </c>
      <c r="X8" s="20">
        <f t="shared" si="2"/>
        <v>1660</v>
      </c>
      <c r="Y8" s="21">
        <f t="shared" si="1"/>
        <v>302.08450704225351</v>
      </c>
      <c r="Z8" s="26">
        <f>M8-O8-P8</f>
        <v>0</v>
      </c>
      <c r="AA8" s="26">
        <f>Q8-R8</f>
        <v>2095</v>
      </c>
      <c r="AB8" s="26">
        <f>Q8+T8</f>
        <v>2095</v>
      </c>
      <c r="AC8" s="21">
        <f>V8/AB8</f>
        <v>10.237708830548925</v>
      </c>
      <c r="AD8" s="26">
        <f>V8-W8</f>
        <v>21448</v>
      </c>
      <c r="AE8" s="21">
        <f>AD8/AA8</f>
        <v>10.237708830548925</v>
      </c>
      <c r="AF8" s="21">
        <f>AC8-AE8</f>
        <v>0</v>
      </c>
      <c r="AG8" s="29">
        <f>(M8+Q8+T8)/2</f>
        <v>2078.5</v>
      </c>
      <c r="AH8" s="21">
        <f>V8/AG8</f>
        <v>10.318980033678134</v>
      </c>
    </row>
    <row r="9" spans="1:60" ht="31.5" x14ac:dyDescent="0.25">
      <c r="F9" s="16" t="s">
        <v>416</v>
      </c>
      <c r="G9" s="17"/>
      <c r="H9" s="17"/>
      <c r="I9" s="17"/>
      <c r="J9" s="20">
        <f>J7+J8</f>
        <v>350</v>
      </c>
      <c r="K9" s="20">
        <f t="shared" ref="K9:X9" si="3">K7+K8</f>
        <v>40</v>
      </c>
      <c r="L9" s="20">
        <f t="shared" si="3"/>
        <v>330</v>
      </c>
      <c r="M9" s="20">
        <f t="shared" si="3"/>
        <v>9000</v>
      </c>
      <c r="N9" s="20">
        <f t="shared" si="3"/>
        <v>3313</v>
      </c>
      <c r="O9" s="20">
        <f t="shared" si="3"/>
        <v>2381</v>
      </c>
      <c r="P9" s="20">
        <f t="shared" si="3"/>
        <v>2455</v>
      </c>
      <c r="Q9" s="20">
        <f t="shared" si="3"/>
        <v>8887</v>
      </c>
      <c r="R9" s="20">
        <f t="shared" si="3"/>
        <v>2376</v>
      </c>
      <c r="S9" s="20">
        <f t="shared" si="3"/>
        <v>33</v>
      </c>
      <c r="T9" s="20">
        <f t="shared" si="3"/>
        <v>100</v>
      </c>
      <c r="U9" s="20">
        <f t="shared" si="3"/>
        <v>71</v>
      </c>
      <c r="V9" s="20">
        <f t="shared" si="3"/>
        <v>103808</v>
      </c>
      <c r="W9" s="20">
        <f t="shared" si="3"/>
        <v>34480</v>
      </c>
      <c r="X9" s="20">
        <f t="shared" si="3"/>
        <v>1660</v>
      </c>
      <c r="Y9" s="21">
        <f t="shared" si="1"/>
        <v>314.56969696969696</v>
      </c>
      <c r="Z9" s="26">
        <f>M9-O9-P9</f>
        <v>4164</v>
      </c>
      <c r="AA9" s="26">
        <f>Q9-R9</f>
        <v>6511</v>
      </c>
      <c r="AB9" s="26">
        <f>Q9+T9</f>
        <v>8987</v>
      </c>
      <c r="AC9" s="21">
        <f>V9/AB9</f>
        <v>11.550906865472349</v>
      </c>
      <c r="AD9" s="26">
        <f>V9-W9</f>
        <v>69328</v>
      </c>
      <c r="AE9" s="21">
        <f>AD9/AA9</f>
        <v>10.647826754722777</v>
      </c>
      <c r="AF9" s="21">
        <f>AC9-AE9</f>
        <v>0.90308011074957228</v>
      </c>
      <c r="AG9" s="29">
        <f>(M9+Q9+T9)/2</f>
        <v>8993.5</v>
      </c>
      <c r="AH9" s="21">
        <f>V9/AG9</f>
        <v>11.542558514482682</v>
      </c>
    </row>
    <row r="10" spans="1:60" ht="15.75" x14ac:dyDescent="0.25">
      <c r="A10">
        <v>6</v>
      </c>
      <c r="E10">
        <v>1</v>
      </c>
      <c r="F10" s="13" t="s">
        <v>406</v>
      </c>
      <c r="G10" t="s">
        <v>10</v>
      </c>
      <c r="H10">
        <v>0</v>
      </c>
      <c r="I10">
        <v>0</v>
      </c>
      <c r="J10" s="19">
        <f>VLOOKUP($A10,_30_3100,J$1)</f>
        <v>350</v>
      </c>
      <c r="K10" s="19">
        <f t="shared" ref="J10:X20" si="4">VLOOKUP($A10,_30_3100,K$1)</f>
        <v>40</v>
      </c>
      <c r="L10" s="19">
        <f t="shared" si="4"/>
        <v>330</v>
      </c>
      <c r="M10" s="19">
        <f t="shared" si="4"/>
        <v>9000</v>
      </c>
      <c r="N10" s="19">
        <f t="shared" si="4"/>
        <v>3313</v>
      </c>
      <c r="O10" s="19">
        <f t="shared" si="4"/>
        <v>2381</v>
      </c>
      <c r="P10" s="19">
        <f t="shared" si="4"/>
        <v>2455</v>
      </c>
      <c r="Q10" s="19">
        <f t="shared" si="4"/>
        <v>8887</v>
      </c>
      <c r="R10" s="19">
        <f t="shared" si="4"/>
        <v>2376</v>
      </c>
      <c r="S10" s="19">
        <f t="shared" si="4"/>
        <v>33</v>
      </c>
      <c r="T10" s="19">
        <f t="shared" si="4"/>
        <v>100</v>
      </c>
      <c r="U10" s="19">
        <f t="shared" si="4"/>
        <v>71</v>
      </c>
      <c r="V10" s="19">
        <f t="shared" si="4"/>
        <v>103808</v>
      </c>
      <c r="W10" s="19">
        <f t="shared" si="4"/>
        <v>34480</v>
      </c>
      <c r="X10" s="19">
        <f t="shared" si="4"/>
        <v>1660</v>
      </c>
      <c r="Y10" s="1">
        <f t="shared" si="1"/>
        <v>314.56969696969696</v>
      </c>
      <c r="Z10" s="25">
        <f>M10-O10-P10</f>
        <v>4164</v>
      </c>
      <c r="AA10" s="25">
        <f>Q10-R10</f>
        <v>6511</v>
      </c>
      <c r="AB10" s="25">
        <f>Q10+T10</f>
        <v>8987</v>
      </c>
      <c r="AC10" s="1">
        <f>V10/AB10</f>
        <v>11.550906865472349</v>
      </c>
      <c r="AD10" s="25">
        <f>V10-W10</f>
        <v>69328</v>
      </c>
      <c r="AE10" s="1">
        <f>AD10/AA10</f>
        <v>10.647826754722777</v>
      </c>
      <c r="AF10" s="1">
        <f>AC10-AE10</f>
        <v>0.90308011074957228</v>
      </c>
      <c r="AG10" s="30">
        <f>(M10+Q10+T10)/2</f>
        <v>8993.5</v>
      </c>
      <c r="AH10" s="1">
        <f t="shared" ref="AH10:AH109" si="5">V10/AG10</f>
        <v>11.542558514482682</v>
      </c>
      <c r="BF10" t="s">
        <v>11</v>
      </c>
      <c r="BG10">
        <v>3</v>
      </c>
      <c r="BH10">
        <v>17</v>
      </c>
    </row>
    <row r="11" spans="1:60" ht="31.5" x14ac:dyDescent="0.25">
      <c r="A11">
        <v>7</v>
      </c>
      <c r="D11">
        <v>1</v>
      </c>
      <c r="E11">
        <v>1</v>
      </c>
      <c r="F11" s="10" t="s">
        <v>233</v>
      </c>
      <c r="G11" t="s">
        <v>12</v>
      </c>
      <c r="H11">
        <v>0</v>
      </c>
      <c r="I11">
        <v>0</v>
      </c>
      <c r="J11" s="7">
        <f t="shared" si="4"/>
        <v>0</v>
      </c>
      <c r="K11" s="7">
        <f t="shared" si="4"/>
        <v>0</v>
      </c>
      <c r="L11" s="7">
        <f t="shared" si="4"/>
        <v>0</v>
      </c>
      <c r="M11" s="7">
        <f t="shared" si="4"/>
        <v>0</v>
      </c>
      <c r="N11" s="7">
        <f t="shared" si="4"/>
        <v>0</v>
      </c>
      <c r="O11" s="9">
        <f t="shared" si="4"/>
        <v>0</v>
      </c>
      <c r="P11" s="7">
        <f t="shared" si="4"/>
        <v>0</v>
      </c>
      <c r="Q11" s="7">
        <f t="shared" si="4"/>
        <v>0</v>
      </c>
      <c r="R11" s="7">
        <f t="shared" si="4"/>
        <v>0</v>
      </c>
      <c r="S11" s="7">
        <f t="shared" si="4"/>
        <v>0</v>
      </c>
      <c r="T11" s="7">
        <f t="shared" si="4"/>
        <v>0</v>
      </c>
      <c r="U11" s="7">
        <f t="shared" si="4"/>
        <v>0</v>
      </c>
      <c r="V11" s="7">
        <f t="shared" si="4"/>
        <v>0</v>
      </c>
      <c r="W11" s="7">
        <f t="shared" si="4"/>
        <v>0</v>
      </c>
      <c r="X11" s="7">
        <f t="shared" si="4"/>
        <v>0</v>
      </c>
      <c r="Y11" s="1" t="e">
        <f t="shared" si="1"/>
        <v>#DIV/0!</v>
      </c>
      <c r="Z11" s="25">
        <f t="shared" ref="Z11:Z109" si="6">M11-O11-P11</f>
        <v>0</v>
      </c>
      <c r="AA11" s="25">
        <f t="shared" ref="AA11:AA109" si="7">Q11-R11</f>
        <v>0</v>
      </c>
      <c r="AB11" s="25">
        <f t="shared" ref="AB11:AB109" si="8">Q11+T11</f>
        <v>0</v>
      </c>
      <c r="AC11" s="1" t="e">
        <f t="shared" ref="AC11:AC109" si="9">V11/AB11</f>
        <v>#DIV/0!</v>
      </c>
      <c r="AD11" s="25">
        <f t="shared" ref="AD11:AD109" si="10">V11-W11</f>
        <v>0</v>
      </c>
      <c r="AE11" s="1" t="e">
        <f t="shared" ref="AE11:AE109" si="11">AD11/AA11</f>
        <v>#DIV/0!</v>
      </c>
      <c r="AF11" s="1" t="e">
        <f t="shared" ref="AF11:AF109" si="12">AC11-AE11</f>
        <v>#DIV/0!</v>
      </c>
      <c r="AG11" s="30">
        <f t="shared" ref="AG11:AG109" si="13">(M11+Q11+T11)/2</f>
        <v>0</v>
      </c>
      <c r="AH11" s="1" t="e">
        <f t="shared" si="5"/>
        <v>#DIV/0!</v>
      </c>
      <c r="BF11" t="s">
        <v>13</v>
      </c>
      <c r="BG11">
        <v>3</v>
      </c>
      <c r="BH11">
        <v>17</v>
      </c>
    </row>
    <row r="12" spans="1:60" s="2" customFormat="1" ht="15.75" x14ac:dyDescent="0.25">
      <c r="A12">
        <v>8</v>
      </c>
      <c r="B12"/>
      <c r="C12"/>
      <c r="D12">
        <v>2</v>
      </c>
      <c r="E12">
        <v>1</v>
      </c>
      <c r="F12" s="11" t="s">
        <v>234</v>
      </c>
      <c r="G12" s="2" t="s">
        <v>14</v>
      </c>
      <c r="H12" s="2">
        <v>0</v>
      </c>
      <c r="I12" s="2">
        <v>0</v>
      </c>
      <c r="J12" s="8">
        <f t="shared" si="4"/>
        <v>0</v>
      </c>
      <c r="K12" s="8">
        <f t="shared" si="4"/>
        <v>0</v>
      </c>
      <c r="L12" s="8">
        <f t="shared" si="4"/>
        <v>0</v>
      </c>
      <c r="M12" s="8">
        <f t="shared" si="4"/>
        <v>0</v>
      </c>
      <c r="N12" s="8">
        <f t="shared" si="4"/>
        <v>0</v>
      </c>
      <c r="O12" s="8">
        <f t="shared" si="4"/>
        <v>0</v>
      </c>
      <c r="P12" s="8">
        <f t="shared" si="4"/>
        <v>0</v>
      </c>
      <c r="Q12" s="8">
        <f t="shared" si="4"/>
        <v>0</v>
      </c>
      <c r="R12" s="8">
        <f t="shared" si="4"/>
        <v>0</v>
      </c>
      <c r="S12" s="8">
        <f t="shared" si="4"/>
        <v>0</v>
      </c>
      <c r="T12" s="8">
        <f t="shared" si="4"/>
        <v>0</v>
      </c>
      <c r="U12" s="8">
        <f t="shared" si="4"/>
        <v>0</v>
      </c>
      <c r="V12" s="8">
        <f t="shared" si="4"/>
        <v>0</v>
      </c>
      <c r="W12" s="8">
        <f t="shared" si="4"/>
        <v>0</v>
      </c>
      <c r="X12" s="8">
        <f t="shared" si="4"/>
        <v>0</v>
      </c>
      <c r="Y12" s="3" t="e">
        <f t="shared" si="1"/>
        <v>#DIV/0!</v>
      </c>
      <c r="Z12" s="27">
        <f t="shared" si="6"/>
        <v>0</v>
      </c>
      <c r="AA12" s="27">
        <f t="shared" si="7"/>
        <v>0</v>
      </c>
      <c r="AB12" s="27">
        <f t="shared" si="8"/>
        <v>0</v>
      </c>
      <c r="AC12" s="3" t="e">
        <f t="shared" si="9"/>
        <v>#DIV/0!</v>
      </c>
      <c r="AD12" s="27">
        <f t="shared" si="10"/>
        <v>0</v>
      </c>
      <c r="AE12" s="3" t="e">
        <f t="shared" si="11"/>
        <v>#DIV/0!</v>
      </c>
      <c r="AF12" s="3" t="e">
        <f t="shared" si="12"/>
        <v>#DIV/0!</v>
      </c>
      <c r="AG12" s="31">
        <f t="shared" si="13"/>
        <v>0</v>
      </c>
      <c r="AH12" s="3" t="e">
        <f t="shared" si="5"/>
        <v>#DIV/0!</v>
      </c>
      <c r="BF12" s="2" t="s">
        <v>15</v>
      </c>
      <c r="BG12" s="2">
        <v>3</v>
      </c>
      <c r="BH12" s="2">
        <v>17</v>
      </c>
    </row>
    <row r="13" spans="1:60" ht="15.75" x14ac:dyDescent="0.25">
      <c r="A13">
        <v>9</v>
      </c>
      <c r="D13">
        <v>1</v>
      </c>
      <c r="E13">
        <v>1</v>
      </c>
      <c r="F13" s="12" t="s">
        <v>235</v>
      </c>
      <c r="G13" t="s">
        <v>16</v>
      </c>
      <c r="H13">
        <v>0</v>
      </c>
      <c r="I13">
        <v>0</v>
      </c>
      <c r="J13" s="7">
        <f t="shared" si="4"/>
        <v>12</v>
      </c>
      <c r="K13" s="7">
        <f t="shared" si="4"/>
        <v>0</v>
      </c>
      <c r="L13" s="7">
        <f t="shared" si="4"/>
        <v>10</v>
      </c>
      <c r="M13" s="7">
        <f t="shared" si="4"/>
        <v>143</v>
      </c>
      <c r="N13" s="7">
        <f t="shared" si="4"/>
        <v>35</v>
      </c>
      <c r="O13" s="9">
        <f t="shared" si="4"/>
        <v>3</v>
      </c>
      <c r="P13" s="7">
        <f t="shared" si="4"/>
        <v>0</v>
      </c>
      <c r="Q13" s="7">
        <f t="shared" si="4"/>
        <v>509</v>
      </c>
      <c r="R13" s="7">
        <f t="shared" si="4"/>
        <v>0</v>
      </c>
      <c r="S13" s="7">
        <f t="shared" si="4"/>
        <v>0</v>
      </c>
      <c r="T13" s="7">
        <f t="shared" si="4"/>
        <v>0</v>
      </c>
      <c r="U13" s="7">
        <f t="shared" si="4"/>
        <v>0</v>
      </c>
      <c r="V13" s="7">
        <f t="shared" si="4"/>
        <v>3345</v>
      </c>
      <c r="W13" s="7">
        <f t="shared" si="4"/>
        <v>0</v>
      </c>
      <c r="X13" s="7">
        <f t="shared" si="4"/>
        <v>0</v>
      </c>
      <c r="Y13" s="1">
        <f t="shared" si="1"/>
        <v>334.5</v>
      </c>
      <c r="Z13" s="25">
        <f t="shared" si="6"/>
        <v>140</v>
      </c>
      <c r="AA13" s="25">
        <f t="shared" si="7"/>
        <v>509</v>
      </c>
      <c r="AB13" s="25">
        <f t="shared" si="8"/>
        <v>509</v>
      </c>
      <c r="AC13" s="1">
        <f t="shared" si="9"/>
        <v>6.5717092337917489</v>
      </c>
      <c r="AD13" s="25">
        <f t="shared" si="10"/>
        <v>3345</v>
      </c>
      <c r="AE13" s="1">
        <f t="shared" si="11"/>
        <v>6.5717092337917489</v>
      </c>
      <c r="AF13" s="1">
        <f t="shared" si="12"/>
        <v>0</v>
      </c>
      <c r="AG13" s="30">
        <f t="shared" si="13"/>
        <v>326</v>
      </c>
      <c r="AH13" s="1">
        <f t="shared" si="5"/>
        <v>10.260736196319018</v>
      </c>
      <c r="BF13" t="s">
        <v>17</v>
      </c>
      <c r="BG13">
        <v>3</v>
      </c>
      <c r="BH13">
        <v>17</v>
      </c>
    </row>
    <row r="14" spans="1:60" ht="15.75" x14ac:dyDescent="0.25">
      <c r="A14">
        <v>10</v>
      </c>
      <c r="D14">
        <v>1</v>
      </c>
      <c r="E14">
        <v>1</v>
      </c>
      <c r="F14" s="12" t="s">
        <v>236</v>
      </c>
      <c r="G14" t="s">
        <v>18</v>
      </c>
      <c r="H14">
        <v>0</v>
      </c>
      <c r="I14">
        <v>0</v>
      </c>
      <c r="J14" s="7">
        <f t="shared" si="4"/>
        <v>8</v>
      </c>
      <c r="K14" s="7">
        <f t="shared" si="4"/>
        <v>0</v>
      </c>
      <c r="L14" s="7">
        <f t="shared" si="4"/>
        <v>7</v>
      </c>
      <c r="M14" s="7">
        <f t="shared" si="4"/>
        <v>562</v>
      </c>
      <c r="N14" s="7">
        <f t="shared" si="4"/>
        <v>217</v>
      </c>
      <c r="O14" s="9">
        <f t="shared" si="4"/>
        <v>14</v>
      </c>
      <c r="P14" s="7">
        <f t="shared" si="4"/>
        <v>0</v>
      </c>
      <c r="Q14" s="7">
        <f t="shared" si="4"/>
        <v>176</v>
      </c>
      <c r="R14" s="7">
        <f t="shared" si="4"/>
        <v>0</v>
      </c>
      <c r="S14" s="7">
        <f t="shared" si="4"/>
        <v>2</v>
      </c>
      <c r="T14" s="7">
        <f t="shared" si="4"/>
        <v>0</v>
      </c>
      <c r="U14" s="7">
        <f t="shared" si="4"/>
        <v>0</v>
      </c>
      <c r="V14" s="7">
        <f t="shared" si="4"/>
        <v>2399</v>
      </c>
      <c r="W14" s="7">
        <f t="shared" si="4"/>
        <v>0</v>
      </c>
      <c r="X14" s="7">
        <f t="shared" si="4"/>
        <v>0</v>
      </c>
      <c r="Y14" s="1">
        <f t="shared" si="1"/>
        <v>342.71428571428572</v>
      </c>
      <c r="Z14" s="25">
        <f t="shared" si="6"/>
        <v>548</v>
      </c>
      <c r="AA14" s="25">
        <f t="shared" si="7"/>
        <v>176</v>
      </c>
      <c r="AB14" s="25">
        <f t="shared" si="8"/>
        <v>176</v>
      </c>
      <c r="AC14" s="1">
        <f t="shared" si="9"/>
        <v>13.630681818181818</v>
      </c>
      <c r="AD14" s="25">
        <f t="shared" si="10"/>
        <v>2399</v>
      </c>
      <c r="AE14" s="1">
        <f t="shared" si="11"/>
        <v>13.630681818181818</v>
      </c>
      <c r="AF14" s="1">
        <f t="shared" si="12"/>
        <v>0</v>
      </c>
      <c r="AG14" s="30">
        <f t="shared" si="13"/>
        <v>369</v>
      </c>
      <c r="AH14" s="1">
        <f t="shared" si="5"/>
        <v>6.5013550135501355</v>
      </c>
      <c r="BF14" t="s">
        <v>19</v>
      </c>
      <c r="BG14">
        <v>3</v>
      </c>
      <c r="BH14">
        <v>17</v>
      </c>
    </row>
    <row r="15" spans="1:60" ht="31.5" x14ac:dyDescent="0.25">
      <c r="A15">
        <v>11</v>
      </c>
      <c r="D15">
        <v>1</v>
      </c>
      <c r="E15">
        <v>1</v>
      </c>
      <c r="F15" s="12" t="s">
        <v>237</v>
      </c>
      <c r="G15" t="s">
        <v>20</v>
      </c>
      <c r="H15">
        <v>0</v>
      </c>
      <c r="I15">
        <v>0</v>
      </c>
      <c r="J15" s="7">
        <f t="shared" si="4"/>
        <v>18</v>
      </c>
      <c r="K15" s="7">
        <f t="shared" si="4"/>
        <v>0</v>
      </c>
      <c r="L15" s="7">
        <f t="shared" si="4"/>
        <v>16</v>
      </c>
      <c r="M15" s="7">
        <f t="shared" si="4"/>
        <v>797</v>
      </c>
      <c r="N15" s="7">
        <f t="shared" si="4"/>
        <v>234</v>
      </c>
      <c r="O15" s="9">
        <f t="shared" si="4"/>
        <v>25</v>
      </c>
      <c r="P15" s="7">
        <f t="shared" si="4"/>
        <v>48</v>
      </c>
      <c r="Q15" s="7">
        <f t="shared" si="4"/>
        <v>771</v>
      </c>
      <c r="R15" s="7">
        <f t="shared" si="4"/>
        <v>47</v>
      </c>
      <c r="S15" s="7">
        <f t="shared" si="4"/>
        <v>24</v>
      </c>
      <c r="T15" s="7">
        <f t="shared" si="4"/>
        <v>0</v>
      </c>
      <c r="U15" s="7">
        <f t="shared" si="4"/>
        <v>0</v>
      </c>
      <c r="V15" s="7">
        <f t="shared" si="4"/>
        <v>5502</v>
      </c>
      <c r="W15" s="7">
        <f t="shared" si="4"/>
        <v>386</v>
      </c>
      <c r="X15" s="7">
        <f t="shared" si="4"/>
        <v>0</v>
      </c>
      <c r="Y15" s="1">
        <f t="shared" si="1"/>
        <v>343.875</v>
      </c>
      <c r="Z15" s="25">
        <f t="shared" si="6"/>
        <v>724</v>
      </c>
      <c r="AA15" s="25">
        <f t="shared" si="7"/>
        <v>724</v>
      </c>
      <c r="AB15" s="25">
        <f t="shared" si="8"/>
        <v>771</v>
      </c>
      <c r="AC15" s="1">
        <f t="shared" si="9"/>
        <v>7.136186770428016</v>
      </c>
      <c r="AD15" s="25">
        <f t="shared" si="10"/>
        <v>5116</v>
      </c>
      <c r="AE15" s="1">
        <f t="shared" si="11"/>
        <v>7.0662983425414367</v>
      </c>
      <c r="AF15" s="1">
        <f t="shared" si="12"/>
        <v>6.988842788657923E-2</v>
      </c>
      <c r="AG15" s="30">
        <f t="shared" si="13"/>
        <v>784</v>
      </c>
      <c r="AH15" s="1">
        <f t="shared" si="5"/>
        <v>7.0178571428571432</v>
      </c>
      <c r="BF15" t="s">
        <v>21</v>
      </c>
      <c r="BG15">
        <v>3</v>
      </c>
      <c r="BH15">
        <v>17</v>
      </c>
    </row>
    <row r="16" spans="1:60" ht="63" x14ac:dyDescent="0.25">
      <c r="A16">
        <v>12</v>
      </c>
      <c r="F16" s="14" t="s">
        <v>327</v>
      </c>
      <c r="G16" t="s">
        <v>214</v>
      </c>
      <c r="H16">
        <v>0</v>
      </c>
      <c r="I16">
        <v>0</v>
      </c>
      <c r="J16" s="7">
        <f t="shared" si="4"/>
        <v>0</v>
      </c>
      <c r="K16" s="7">
        <f t="shared" si="4"/>
        <v>0</v>
      </c>
      <c r="L16" s="7">
        <f t="shared" si="4"/>
        <v>0</v>
      </c>
      <c r="M16" s="7">
        <f t="shared" si="4"/>
        <v>0</v>
      </c>
      <c r="N16" s="7">
        <f t="shared" si="4"/>
        <v>0</v>
      </c>
      <c r="O16" s="9">
        <f t="shared" si="4"/>
        <v>0</v>
      </c>
      <c r="P16" s="7">
        <f t="shared" si="4"/>
        <v>0</v>
      </c>
      <c r="Q16" s="7">
        <f t="shared" si="4"/>
        <v>0</v>
      </c>
      <c r="R16" s="7">
        <f t="shared" si="4"/>
        <v>0</v>
      </c>
      <c r="S16" s="7">
        <f t="shared" si="4"/>
        <v>0</v>
      </c>
      <c r="T16" s="7">
        <f t="shared" si="4"/>
        <v>0</v>
      </c>
      <c r="U16" s="7">
        <f t="shared" si="4"/>
        <v>0</v>
      </c>
      <c r="V16" s="7">
        <f t="shared" si="4"/>
        <v>0</v>
      </c>
      <c r="W16" s="7">
        <f t="shared" si="4"/>
        <v>0</v>
      </c>
      <c r="X16" s="7">
        <f t="shared" si="4"/>
        <v>0</v>
      </c>
      <c r="Y16" s="1" t="e">
        <f t="shared" si="1"/>
        <v>#DIV/0!</v>
      </c>
      <c r="Z16" s="25">
        <f>M16-O16-P16</f>
        <v>0</v>
      </c>
      <c r="AA16" s="25">
        <f>Q16-R16</f>
        <v>0</v>
      </c>
      <c r="AB16" s="25">
        <f>Q16+T16</f>
        <v>0</v>
      </c>
      <c r="AC16" s="1" t="e">
        <f>V16/AB16</f>
        <v>#DIV/0!</v>
      </c>
      <c r="AD16" s="25">
        <f>V16-W16</f>
        <v>0</v>
      </c>
      <c r="AE16" s="1" t="e">
        <f>AD16/AA16</f>
        <v>#DIV/0!</v>
      </c>
      <c r="AF16" s="1" t="e">
        <f>AC16-AE16</f>
        <v>#DIV/0!</v>
      </c>
      <c r="AG16" s="30">
        <f>(M16+Q16+T16)/2</f>
        <v>0</v>
      </c>
      <c r="AH16" s="1" t="e">
        <f>V16/AG16</f>
        <v>#DIV/0!</v>
      </c>
    </row>
    <row r="17" spans="1:60" s="2" customFormat="1" ht="15.75" x14ac:dyDescent="0.25">
      <c r="A17">
        <v>13</v>
      </c>
      <c r="B17"/>
      <c r="C17"/>
      <c r="D17">
        <v>2</v>
      </c>
      <c r="E17">
        <v>1</v>
      </c>
      <c r="F17" s="11" t="s">
        <v>238</v>
      </c>
      <c r="G17" s="2" t="s">
        <v>22</v>
      </c>
      <c r="H17" s="2">
        <v>0</v>
      </c>
      <c r="I17" s="2">
        <v>0</v>
      </c>
      <c r="J17" s="8">
        <f t="shared" si="4"/>
        <v>0</v>
      </c>
      <c r="K17" s="8">
        <f t="shared" si="4"/>
        <v>0</v>
      </c>
      <c r="L17" s="8">
        <f t="shared" si="4"/>
        <v>0</v>
      </c>
      <c r="M17" s="8">
        <f t="shared" si="4"/>
        <v>0</v>
      </c>
      <c r="N17" s="8">
        <f t="shared" si="4"/>
        <v>0</v>
      </c>
      <c r="O17" s="8">
        <f t="shared" si="4"/>
        <v>0</v>
      </c>
      <c r="P17" s="8">
        <f t="shared" si="4"/>
        <v>0</v>
      </c>
      <c r="Q17" s="8">
        <f t="shared" si="4"/>
        <v>0</v>
      </c>
      <c r="R17" s="8">
        <f t="shared" si="4"/>
        <v>0</v>
      </c>
      <c r="S17" s="8">
        <f t="shared" si="4"/>
        <v>0</v>
      </c>
      <c r="T17" s="8">
        <f t="shared" si="4"/>
        <v>0</v>
      </c>
      <c r="U17" s="8">
        <f t="shared" si="4"/>
        <v>0</v>
      </c>
      <c r="V17" s="8">
        <f t="shared" si="4"/>
        <v>0</v>
      </c>
      <c r="W17" s="8">
        <f t="shared" si="4"/>
        <v>0</v>
      </c>
      <c r="X17" s="8">
        <f t="shared" si="4"/>
        <v>0</v>
      </c>
      <c r="Y17" s="3" t="e">
        <f t="shared" si="1"/>
        <v>#DIV/0!</v>
      </c>
      <c r="Z17" s="27">
        <f t="shared" si="6"/>
        <v>0</v>
      </c>
      <c r="AA17" s="27">
        <f t="shared" si="7"/>
        <v>0</v>
      </c>
      <c r="AB17" s="27">
        <f t="shared" si="8"/>
        <v>0</v>
      </c>
      <c r="AC17" s="3" t="e">
        <f t="shared" si="9"/>
        <v>#DIV/0!</v>
      </c>
      <c r="AD17" s="27">
        <f t="shared" si="10"/>
        <v>0</v>
      </c>
      <c r="AE17" s="3" t="e">
        <f t="shared" si="11"/>
        <v>#DIV/0!</v>
      </c>
      <c r="AF17" s="3" t="e">
        <f t="shared" si="12"/>
        <v>#DIV/0!</v>
      </c>
      <c r="AG17" s="31">
        <f t="shared" si="13"/>
        <v>0</v>
      </c>
      <c r="AH17" s="3" t="e">
        <f t="shared" si="5"/>
        <v>#DIV/0!</v>
      </c>
      <c r="BF17" s="2" t="s">
        <v>23</v>
      </c>
      <c r="BG17" s="2">
        <v>3</v>
      </c>
      <c r="BH17" s="2">
        <v>17</v>
      </c>
    </row>
    <row r="18" spans="1:60" ht="31.5" x14ac:dyDescent="0.25">
      <c r="A18">
        <v>14</v>
      </c>
      <c r="D18">
        <v>1</v>
      </c>
      <c r="E18">
        <v>1</v>
      </c>
      <c r="F18" s="12" t="s">
        <v>239</v>
      </c>
      <c r="G18" t="s">
        <v>24</v>
      </c>
      <c r="H18">
        <v>0</v>
      </c>
      <c r="I18">
        <v>0</v>
      </c>
      <c r="J18" s="7">
        <f t="shared" si="4"/>
        <v>0</v>
      </c>
      <c r="K18" s="7">
        <f t="shared" si="4"/>
        <v>0</v>
      </c>
      <c r="L18" s="7">
        <f t="shared" si="4"/>
        <v>0</v>
      </c>
      <c r="M18" s="7">
        <f t="shared" si="4"/>
        <v>0</v>
      </c>
      <c r="N18" s="7">
        <f t="shared" si="4"/>
        <v>0</v>
      </c>
      <c r="O18" s="9">
        <f t="shared" si="4"/>
        <v>0</v>
      </c>
      <c r="P18" s="7">
        <f t="shared" si="4"/>
        <v>0</v>
      </c>
      <c r="Q18" s="7">
        <f t="shared" si="4"/>
        <v>0</v>
      </c>
      <c r="R18" s="7">
        <f t="shared" si="4"/>
        <v>0</v>
      </c>
      <c r="S18" s="7">
        <f t="shared" si="4"/>
        <v>0</v>
      </c>
      <c r="T18" s="7">
        <f t="shared" si="4"/>
        <v>0</v>
      </c>
      <c r="U18" s="7">
        <f t="shared" si="4"/>
        <v>0</v>
      </c>
      <c r="V18" s="7">
        <f t="shared" si="4"/>
        <v>0</v>
      </c>
      <c r="W18" s="7">
        <f t="shared" si="4"/>
        <v>0</v>
      </c>
      <c r="X18" s="7">
        <f t="shared" si="4"/>
        <v>0</v>
      </c>
      <c r="Y18" s="1" t="e">
        <f t="shared" si="1"/>
        <v>#DIV/0!</v>
      </c>
      <c r="Z18" s="25">
        <f t="shared" si="6"/>
        <v>0</v>
      </c>
      <c r="AA18" s="25">
        <f t="shared" si="7"/>
        <v>0</v>
      </c>
      <c r="AB18" s="25">
        <f t="shared" si="8"/>
        <v>0</v>
      </c>
      <c r="AC18" s="1" t="e">
        <f t="shared" si="9"/>
        <v>#DIV/0!</v>
      </c>
      <c r="AD18" s="25">
        <f t="shared" si="10"/>
        <v>0</v>
      </c>
      <c r="AE18" s="1" t="e">
        <f t="shared" si="11"/>
        <v>#DIV/0!</v>
      </c>
      <c r="AF18" s="1" t="e">
        <f t="shared" si="12"/>
        <v>#DIV/0!</v>
      </c>
      <c r="AG18" s="30">
        <f t="shared" si="13"/>
        <v>0</v>
      </c>
      <c r="AH18" s="1" t="e">
        <f t="shared" si="5"/>
        <v>#DIV/0!</v>
      </c>
      <c r="BF18" t="s">
        <v>25</v>
      </c>
      <c r="BG18">
        <v>3</v>
      </c>
      <c r="BH18">
        <v>17</v>
      </c>
    </row>
    <row r="19" spans="1:60" s="2" customFormat="1" ht="31.5" x14ac:dyDescent="0.25">
      <c r="A19">
        <v>15</v>
      </c>
      <c r="B19"/>
      <c r="C19"/>
      <c r="D19">
        <v>2</v>
      </c>
      <c r="E19">
        <v>1</v>
      </c>
      <c r="F19" s="11" t="s">
        <v>240</v>
      </c>
      <c r="G19" s="2" t="s">
        <v>26</v>
      </c>
      <c r="H19" s="2">
        <v>0</v>
      </c>
      <c r="I19" s="2">
        <v>0</v>
      </c>
      <c r="J19" s="8">
        <f t="shared" si="4"/>
        <v>0</v>
      </c>
      <c r="K19" s="8">
        <f t="shared" si="4"/>
        <v>0</v>
      </c>
      <c r="L19" s="8">
        <f t="shared" si="4"/>
        <v>0</v>
      </c>
      <c r="M19" s="8">
        <f t="shared" si="4"/>
        <v>0</v>
      </c>
      <c r="N19" s="8">
        <f t="shared" si="4"/>
        <v>0</v>
      </c>
      <c r="O19" s="8">
        <f t="shared" si="4"/>
        <v>0</v>
      </c>
      <c r="P19" s="8">
        <f t="shared" si="4"/>
        <v>0</v>
      </c>
      <c r="Q19" s="8">
        <f t="shared" si="4"/>
        <v>0</v>
      </c>
      <c r="R19" s="8">
        <f t="shared" si="4"/>
        <v>0</v>
      </c>
      <c r="S19" s="8">
        <f t="shared" si="4"/>
        <v>0</v>
      </c>
      <c r="T19" s="8">
        <f t="shared" si="4"/>
        <v>0</v>
      </c>
      <c r="U19" s="8">
        <f t="shared" si="4"/>
        <v>0</v>
      </c>
      <c r="V19" s="8">
        <f t="shared" si="4"/>
        <v>0</v>
      </c>
      <c r="W19" s="8">
        <f t="shared" si="4"/>
        <v>0</v>
      </c>
      <c r="X19" s="8">
        <f t="shared" si="4"/>
        <v>0</v>
      </c>
      <c r="Y19" s="3" t="e">
        <f t="shared" si="1"/>
        <v>#DIV/0!</v>
      </c>
      <c r="Z19" s="27">
        <f>M19-O19-P19</f>
        <v>0</v>
      </c>
      <c r="AA19" s="27">
        <f t="shared" si="7"/>
        <v>0</v>
      </c>
      <c r="AB19" s="27">
        <f t="shared" si="8"/>
        <v>0</v>
      </c>
      <c r="AC19" s="3" t="e">
        <f t="shared" si="9"/>
        <v>#DIV/0!</v>
      </c>
      <c r="AD19" s="27">
        <f t="shared" si="10"/>
        <v>0</v>
      </c>
      <c r="AE19" s="3" t="e">
        <f t="shared" si="11"/>
        <v>#DIV/0!</v>
      </c>
      <c r="AF19" s="3" t="e">
        <f t="shared" si="12"/>
        <v>#DIV/0!</v>
      </c>
      <c r="AG19" s="31">
        <f t="shared" si="13"/>
        <v>0</v>
      </c>
      <c r="AH19" s="3" t="e">
        <f t="shared" si="5"/>
        <v>#DIV/0!</v>
      </c>
      <c r="BF19" s="2" t="s">
        <v>25</v>
      </c>
      <c r="BG19" s="2">
        <v>3</v>
      </c>
      <c r="BH19" s="2">
        <v>17</v>
      </c>
    </row>
    <row r="20" spans="1:60" ht="31.5" x14ac:dyDescent="0.25">
      <c r="A20">
        <v>16</v>
      </c>
      <c r="D20">
        <v>1</v>
      </c>
      <c r="E20">
        <v>1</v>
      </c>
      <c r="F20" s="12" t="s">
        <v>241</v>
      </c>
      <c r="G20" t="s">
        <v>27</v>
      </c>
      <c r="H20">
        <v>0</v>
      </c>
      <c r="I20">
        <v>0</v>
      </c>
      <c r="J20" s="7">
        <f t="shared" si="4"/>
        <v>0</v>
      </c>
      <c r="K20" s="7">
        <f t="shared" si="4"/>
        <v>0</v>
      </c>
      <c r="L20" s="7">
        <f t="shared" si="4"/>
        <v>0</v>
      </c>
      <c r="M20" s="7">
        <f t="shared" si="4"/>
        <v>0</v>
      </c>
      <c r="N20" s="7">
        <f t="shared" si="4"/>
        <v>0</v>
      </c>
      <c r="O20" s="9">
        <f t="shared" si="4"/>
        <v>0</v>
      </c>
      <c r="P20" s="7">
        <f t="shared" si="4"/>
        <v>0</v>
      </c>
      <c r="Q20" s="7">
        <f t="shared" si="4"/>
        <v>0</v>
      </c>
      <c r="R20" s="7">
        <f t="shared" si="4"/>
        <v>0</v>
      </c>
      <c r="S20" s="7">
        <f t="shared" si="4"/>
        <v>0</v>
      </c>
      <c r="T20" s="7">
        <f t="shared" si="4"/>
        <v>0</v>
      </c>
      <c r="U20" s="7">
        <f t="shared" si="4"/>
        <v>0</v>
      </c>
      <c r="V20" s="7">
        <f t="shared" si="4"/>
        <v>0</v>
      </c>
      <c r="W20" s="7">
        <f t="shared" si="4"/>
        <v>0</v>
      </c>
      <c r="X20" s="7">
        <f t="shared" si="4"/>
        <v>0</v>
      </c>
      <c r="Y20" s="1" t="e">
        <f t="shared" si="1"/>
        <v>#DIV/0!</v>
      </c>
      <c r="Z20" s="25">
        <f t="shared" si="6"/>
        <v>0</v>
      </c>
      <c r="AA20" s="25">
        <f t="shared" si="7"/>
        <v>0</v>
      </c>
      <c r="AB20" s="25">
        <f t="shared" si="8"/>
        <v>0</v>
      </c>
      <c r="AC20" s="1" t="e">
        <f t="shared" si="9"/>
        <v>#DIV/0!</v>
      </c>
      <c r="AD20" s="25">
        <f t="shared" si="10"/>
        <v>0</v>
      </c>
      <c r="AE20" s="1" t="e">
        <f t="shared" si="11"/>
        <v>#DIV/0!</v>
      </c>
      <c r="AF20" s="1" t="e">
        <f t="shared" si="12"/>
        <v>#DIV/0!</v>
      </c>
      <c r="AG20" s="30">
        <f t="shared" si="13"/>
        <v>0</v>
      </c>
      <c r="AH20" s="1" t="e">
        <f t="shared" si="5"/>
        <v>#DIV/0!</v>
      </c>
      <c r="BF20" t="s">
        <v>28</v>
      </c>
      <c r="BG20">
        <v>3</v>
      </c>
      <c r="BH20">
        <v>17</v>
      </c>
    </row>
    <row r="21" spans="1:60" s="2" customFormat="1" ht="15.75" x14ac:dyDescent="0.25">
      <c r="A21">
        <v>17</v>
      </c>
      <c r="B21"/>
      <c r="C21"/>
      <c r="D21">
        <v>2</v>
      </c>
      <c r="E21">
        <v>1</v>
      </c>
      <c r="F21" s="11" t="s">
        <v>242</v>
      </c>
      <c r="G21" s="2" t="s">
        <v>29</v>
      </c>
      <c r="H21" s="2">
        <v>0</v>
      </c>
      <c r="I21" s="2">
        <v>0</v>
      </c>
      <c r="J21" s="8">
        <f t="shared" ref="J21:X36" si="14">VLOOKUP($A21,_30_3100,J$1)</f>
        <v>0</v>
      </c>
      <c r="K21" s="8">
        <f t="shared" si="14"/>
        <v>0</v>
      </c>
      <c r="L21" s="8">
        <f t="shared" si="14"/>
        <v>0</v>
      </c>
      <c r="M21" s="8">
        <f t="shared" si="14"/>
        <v>0</v>
      </c>
      <c r="N21" s="8">
        <f t="shared" si="14"/>
        <v>0</v>
      </c>
      <c r="O21" s="8">
        <f t="shared" si="14"/>
        <v>0</v>
      </c>
      <c r="P21" s="8">
        <f t="shared" si="14"/>
        <v>0</v>
      </c>
      <c r="Q21" s="8">
        <f t="shared" si="14"/>
        <v>0</v>
      </c>
      <c r="R21" s="8">
        <f t="shared" si="14"/>
        <v>0</v>
      </c>
      <c r="S21" s="8">
        <f t="shared" si="14"/>
        <v>0</v>
      </c>
      <c r="T21" s="8">
        <f t="shared" si="14"/>
        <v>0</v>
      </c>
      <c r="U21" s="8">
        <f t="shared" si="14"/>
        <v>0</v>
      </c>
      <c r="V21" s="8">
        <f t="shared" si="14"/>
        <v>0</v>
      </c>
      <c r="W21" s="8">
        <f t="shared" si="14"/>
        <v>0</v>
      </c>
      <c r="X21" s="8">
        <f t="shared" si="14"/>
        <v>0</v>
      </c>
      <c r="Y21" s="3" t="e">
        <f t="shared" si="1"/>
        <v>#DIV/0!</v>
      </c>
      <c r="Z21" s="27">
        <f t="shared" si="6"/>
        <v>0</v>
      </c>
      <c r="AA21" s="27">
        <f t="shared" si="7"/>
        <v>0</v>
      </c>
      <c r="AB21" s="27">
        <f t="shared" si="8"/>
        <v>0</v>
      </c>
      <c r="AC21" s="3" t="e">
        <f t="shared" si="9"/>
        <v>#DIV/0!</v>
      </c>
      <c r="AD21" s="27">
        <f t="shared" si="10"/>
        <v>0</v>
      </c>
      <c r="AE21" s="3" t="e">
        <f t="shared" si="11"/>
        <v>#DIV/0!</v>
      </c>
      <c r="AF21" s="3" t="e">
        <f t="shared" si="12"/>
        <v>#DIV/0!</v>
      </c>
      <c r="AG21" s="31">
        <f t="shared" si="13"/>
        <v>0</v>
      </c>
      <c r="AH21" s="3" t="e">
        <f t="shared" si="5"/>
        <v>#DIV/0!</v>
      </c>
      <c r="BF21" s="2" t="s">
        <v>30</v>
      </c>
      <c r="BG21" s="2">
        <v>3</v>
      </c>
      <c r="BH21" s="2">
        <v>17</v>
      </c>
    </row>
    <row r="22" spans="1:60" ht="15.75" x14ac:dyDescent="0.25">
      <c r="A22">
        <v>18</v>
      </c>
      <c r="D22">
        <v>1</v>
      </c>
      <c r="E22">
        <v>1</v>
      </c>
      <c r="F22" s="12" t="s">
        <v>243</v>
      </c>
      <c r="G22" t="s">
        <v>31</v>
      </c>
      <c r="H22">
        <v>0</v>
      </c>
      <c r="I22">
        <v>0</v>
      </c>
      <c r="J22" s="7">
        <f t="shared" si="14"/>
        <v>1</v>
      </c>
      <c r="K22" s="7">
        <f t="shared" si="14"/>
        <v>0</v>
      </c>
      <c r="L22" s="7">
        <f t="shared" si="14"/>
        <v>1</v>
      </c>
      <c r="M22" s="7">
        <f t="shared" si="14"/>
        <v>13</v>
      </c>
      <c r="N22" s="7">
        <f t="shared" si="14"/>
        <v>1</v>
      </c>
      <c r="O22" s="9">
        <f t="shared" si="14"/>
        <v>0</v>
      </c>
      <c r="P22" s="7">
        <f t="shared" si="14"/>
        <v>13</v>
      </c>
      <c r="Q22" s="7">
        <f t="shared" si="14"/>
        <v>13</v>
      </c>
      <c r="R22" s="7">
        <f t="shared" si="14"/>
        <v>13</v>
      </c>
      <c r="S22" s="7">
        <f t="shared" si="14"/>
        <v>0</v>
      </c>
      <c r="T22" s="7">
        <f t="shared" si="14"/>
        <v>0</v>
      </c>
      <c r="U22" s="7">
        <f t="shared" si="14"/>
        <v>0</v>
      </c>
      <c r="V22" s="7">
        <f t="shared" si="14"/>
        <v>187</v>
      </c>
      <c r="W22" s="7">
        <f t="shared" si="14"/>
        <v>187</v>
      </c>
      <c r="X22" s="7">
        <f t="shared" si="14"/>
        <v>0</v>
      </c>
      <c r="Y22" s="1">
        <f t="shared" si="1"/>
        <v>187</v>
      </c>
      <c r="Z22" s="25">
        <f t="shared" si="6"/>
        <v>0</v>
      </c>
      <c r="AA22" s="25">
        <f t="shared" si="7"/>
        <v>0</v>
      </c>
      <c r="AB22" s="25">
        <f t="shared" si="8"/>
        <v>13</v>
      </c>
      <c r="AC22" s="1">
        <f t="shared" si="9"/>
        <v>14.384615384615385</v>
      </c>
      <c r="AD22" s="25">
        <f t="shared" si="10"/>
        <v>0</v>
      </c>
      <c r="AE22" s="1" t="e">
        <f t="shared" si="11"/>
        <v>#DIV/0!</v>
      </c>
      <c r="AF22" s="1" t="e">
        <f t="shared" si="12"/>
        <v>#DIV/0!</v>
      </c>
      <c r="AG22" s="30">
        <f t="shared" si="13"/>
        <v>13</v>
      </c>
      <c r="AH22" s="1">
        <f t="shared" si="5"/>
        <v>14.384615384615385</v>
      </c>
      <c r="BF22" t="s">
        <v>32</v>
      </c>
      <c r="BG22">
        <v>3</v>
      </c>
      <c r="BH22">
        <v>17</v>
      </c>
    </row>
    <row r="23" spans="1:60" ht="31.5" x14ac:dyDescent="0.25">
      <c r="A23">
        <v>19</v>
      </c>
      <c r="D23">
        <v>1</v>
      </c>
      <c r="E23">
        <v>1</v>
      </c>
      <c r="F23" s="12" t="s">
        <v>244</v>
      </c>
      <c r="G23" t="s">
        <v>33</v>
      </c>
      <c r="H23">
        <v>0</v>
      </c>
      <c r="I23">
        <v>0</v>
      </c>
      <c r="J23" s="7">
        <f t="shared" si="14"/>
        <v>0</v>
      </c>
      <c r="K23" s="7">
        <f t="shared" si="14"/>
        <v>0</v>
      </c>
      <c r="L23" s="7">
        <f t="shared" si="14"/>
        <v>0</v>
      </c>
      <c r="M23" s="7">
        <f t="shared" si="14"/>
        <v>0</v>
      </c>
      <c r="N23" s="7">
        <f t="shared" si="14"/>
        <v>0</v>
      </c>
      <c r="O23" s="9">
        <f t="shared" si="14"/>
        <v>0</v>
      </c>
      <c r="P23" s="7">
        <f t="shared" si="14"/>
        <v>0</v>
      </c>
      <c r="Q23" s="7">
        <f t="shared" si="14"/>
        <v>0</v>
      </c>
      <c r="R23" s="7">
        <f t="shared" si="14"/>
        <v>0</v>
      </c>
      <c r="S23" s="7">
        <f t="shared" si="14"/>
        <v>0</v>
      </c>
      <c r="T23" s="7">
        <f t="shared" si="14"/>
        <v>0</v>
      </c>
      <c r="U23" s="7">
        <f t="shared" si="14"/>
        <v>0</v>
      </c>
      <c r="V23" s="7">
        <f t="shared" si="14"/>
        <v>0</v>
      </c>
      <c r="W23" s="7">
        <f t="shared" si="14"/>
        <v>0</v>
      </c>
      <c r="X23" s="7">
        <f t="shared" si="14"/>
        <v>0</v>
      </c>
      <c r="Y23" s="1" t="e">
        <f t="shared" si="1"/>
        <v>#DIV/0!</v>
      </c>
      <c r="Z23" s="25">
        <f t="shared" si="6"/>
        <v>0</v>
      </c>
      <c r="AA23" s="25">
        <f t="shared" si="7"/>
        <v>0</v>
      </c>
      <c r="AB23" s="25">
        <f t="shared" si="8"/>
        <v>0</v>
      </c>
      <c r="AC23" s="1" t="e">
        <f t="shared" si="9"/>
        <v>#DIV/0!</v>
      </c>
      <c r="AD23" s="25">
        <f t="shared" si="10"/>
        <v>0</v>
      </c>
      <c r="AE23" s="1" t="e">
        <f t="shared" si="11"/>
        <v>#DIV/0!</v>
      </c>
      <c r="AF23" s="1" t="e">
        <f t="shared" si="12"/>
        <v>#DIV/0!</v>
      </c>
      <c r="AG23" s="30">
        <f t="shared" si="13"/>
        <v>0</v>
      </c>
      <c r="AH23" s="1" t="e">
        <f t="shared" si="5"/>
        <v>#DIV/0!</v>
      </c>
      <c r="BF23" t="s">
        <v>34</v>
      </c>
      <c r="BG23">
        <v>3</v>
      </c>
      <c r="BH23">
        <v>17</v>
      </c>
    </row>
    <row r="24" spans="1:60" s="2" customFormat="1" ht="15.75" x14ac:dyDescent="0.25">
      <c r="A24">
        <v>20</v>
      </c>
      <c r="B24"/>
      <c r="C24"/>
      <c r="D24">
        <v>2</v>
      </c>
      <c r="E24">
        <v>1</v>
      </c>
      <c r="F24" s="11" t="s">
        <v>245</v>
      </c>
      <c r="G24" s="2" t="s">
        <v>35</v>
      </c>
      <c r="H24" s="2">
        <v>0</v>
      </c>
      <c r="I24" s="2">
        <v>0</v>
      </c>
      <c r="J24" s="8">
        <f t="shared" si="14"/>
        <v>0</v>
      </c>
      <c r="K24" s="8">
        <f t="shared" si="14"/>
        <v>0</v>
      </c>
      <c r="L24" s="8">
        <f t="shared" si="14"/>
        <v>0</v>
      </c>
      <c r="M24" s="8">
        <f t="shared" si="14"/>
        <v>0</v>
      </c>
      <c r="N24" s="8">
        <f t="shared" si="14"/>
        <v>0</v>
      </c>
      <c r="O24" s="8">
        <f t="shared" si="14"/>
        <v>0</v>
      </c>
      <c r="P24" s="8">
        <f t="shared" si="14"/>
        <v>0</v>
      </c>
      <c r="Q24" s="8">
        <f t="shared" si="14"/>
        <v>0</v>
      </c>
      <c r="R24" s="8">
        <f t="shared" si="14"/>
        <v>0</v>
      </c>
      <c r="S24" s="8">
        <f t="shared" si="14"/>
        <v>0</v>
      </c>
      <c r="T24" s="8">
        <f t="shared" si="14"/>
        <v>0</v>
      </c>
      <c r="U24" s="8">
        <f t="shared" si="14"/>
        <v>0</v>
      </c>
      <c r="V24" s="8">
        <f t="shared" si="14"/>
        <v>0</v>
      </c>
      <c r="W24" s="8">
        <f t="shared" si="14"/>
        <v>0</v>
      </c>
      <c r="X24" s="8">
        <f t="shared" si="14"/>
        <v>0</v>
      </c>
      <c r="Y24" s="3" t="e">
        <f t="shared" si="1"/>
        <v>#DIV/0!</v>
      </c>
      <c r="Z24" s="27">
        <f t="shared" si="6"/>
        <v>0</v>
      </c>
      <c r="AA24" s="27">
        <f t="shared" si="7"/>
        <v>0</v>
      </c>
      <c r="AB24" s="27">
        <f t="shared" si="8"/>
        <v>0</v>
      </c>
      <c r="AC24" s="3" t="e">
        <f t="shared" si="9"/>
        <v>#DIV/0!</v>
      </c>
      <c r="AD24" s="27">
        <f t="shared" si="10"/>
        <v>0</v>
      </c>
      <c r="AE24" s="3" t="e">
        <f t="shared" si="11"/>
        <v>#DIV/0!</v>
      </c>
      <c r="AF24" s="3" t="e">
        <f t="shared" si="12"/>
        <v>#DIV/0!</v>
      </c>
      <c r="AG24" s="31">
        <f t="shared" si="13"/>
        <v>0</v>
      </c>
      <c r="AH24" s="3" t="e">
        <f t="shared" si="5"/>
        <v>#DIV/0!</v>
      </c>
      <c r="BF24" s="2" t="s">
        <v>36</v>
      </c>
      <c r="BG24" s="2">
        <v>3</v>
      </c>
      <c r="BH24" s="2">
        <v>17</v>
      </c>
    </row>
    <row r="25" spans="1:60" ht="31.5" x14ac:dyDescent="0.25">
      <c r="A25">
        <v>21</v>
      </c>
      <c r="D25">
        <v>1</v>
      </c>
      <c r="E25">
        <v>1</v>
      </c>
      <c r="F25" s="12" t="s">
        <v>246</v>
      </c>
      <c r="G25" t="s">
        <v>37</v>
      </c>
      <c r="H25">
        <v>0</v>
      </c>
      <c r="I25">
        <v>0</v>
      </c>
      <c r="J25" s="7">
        <f t="shared" si="14"/>
        <v>0</v>
      </c>
      <c r="K25" s="7">
        <f t="shared" si="14"/>
        <v>0</v>
      </c>
      <c r="L25" s="7">
        <f t="shared" si="14"/>
        <v>0</v>
      </c>
      <c r="M25" s="7">
        <f t="shared" si="14"/>
        <v>0</v>
      </c>
      <c r="N25" s="7">
        <f t="shared" si="14"/>
        <v>0</v>
      </c>
      <c r="O25" s="9">
        <f t="shared" si="14"/>
        <v>0</v>
      </c>
      <c r="P25" s="7">
        <f t="shared" si="14"/>
        <v>0</v>
      </c>
      <c r="Q25" s="7">
        <f t="shared" si="14"/>
        <v>0</v>
      </c>
      <c r="R25" s="7">
        <f t="shared" si="14"/>
        <v>0</v>
      </c>
      <c r="S25" s="7">
        <f t="shared" si="14"/>
        <v>0</v>
      </c>
      <c r="T25" s="7">
        <f t="shared" si="14"/>
        <v>0</v>
      </c>
      <c r="U25" s="7">
        <f t="shared" si="14"/>
        <v>0</v>
      </c>
      <c r="V25" s="7">
        <f t="shared" si="14"/>
        <v>0</v>
      </c>
      <c r="W25" s="7">
        <f t="shared" si="14"/>
        <v>0</v>
      </c>
      <c r="X25" s="7">
        <f t="shared" si="14"/>
        <v>0</v>
      </c>
      <c r="Y25" s="1" t="e">
        <f t="shared" si="1"/>
        <v>#DIV/0!</v>
      </c>
      <c r="Z25" s="25">
        <f t="shared" si="6"/>
        <v>0</v>
      </c>
      <c r="AA25" s="25">
        <f t="shared" si="7"/>
        <v>0</v>
      </c>
      <c r="AB25" s="25">
        <f t="shared" si="8"/>
        <v>0</v>
      </c>
      <c r="AC25" s="1" t="e">
        <f t="shared" si="9"/>
        <v>#DIV/0!</v>
      </c>
      <c r="AD25" s="25">
        <f t="shared" si="10"/>
        <v>0</v>
      </c>
      <c r="AE25" s="1" t="e">
        <f t="shared" si="11"/>
        <v>#DIV/0!</v>
      </c>
      <c r="AF25" s="1" t="e">
        <f t="shared" si="12"/>
        <v>#DIV/0!</v>
      </c>
      <c r="AG25" s="30">
        <f t="shared" si="13"/>
        <v>0</v>
      </c>
      <c r="AH25" s="1" t="e">
        <f t="shared" si="5"/>
        <v>#DIV/0!</v>
      </c>
      <c r="BF25" t="s">
        <v>38</v>
      </c>
      <c r="BG25">
        <v>3</v>
      </c>
      <c r="BH25">
        <v>17</v>
      </c>
    </row>
    <row r="26" spans="1:60" s="2" customFormat="1" ht="15.75" x14ac:dyDescent="0.25">
      <c r="A26">
        <v>22</v>
      </c>
      <c r="B26"/>
      <c r="C26"/>
      <c r="D26">
        <v>2</v>
      </c>
      <c r="E26">
        <v>1</v>
      </c>
      <c r="F26" s="11" t="s">
        <v>247</v>
      </c>
      <c r="G26" s="2" t="s">
        <v>39</v>
      </c>
      <c r="H26" s="2">
        <v>0</v>
      </c>
      <c r="I26" s="2">
        <v>0</v>
      </c>
      <c r="J26" s="8">
        <f t="shared" si="14"/>
        <v>0</v>
      </c>
      <c r="K26" s="8">
        <f t="shared" si="14"/>
        <v>0</v>
      </c>
      <c r="L26" s="8">
        <f t="shared" si="14"/>
        <v>0</v>
      </c>
      <c r="M26" s="8">
        <f t="shared" si="14"/>
        <v>0</v>
      </c>
      <c r="N26" s="8">
        <f t="shared" si="14"/>
        <v>0</v>
      </c>
      <c r="O26" s="8">
        <f t="shared" si="14"/>
        <v>0</v>
      </c>
      <c r="P26" s="8">
        <f t="shared" si="14"/>
        <v>0</v>
      </c>
      <c r="Q26" s="8">
        <f t="shared" si="14"/>
        <v>0</v>
      </c>
      <c r="R26" s="8">
        <f t="shared" si="14"/>
        <v>0</v>
      </c>
      <c r="S26" s="8">
        <f t="shared" si="14"/>
        <v>0</v>
      </c>
      <c r="T26" s="8">
        <f t="shared" si="14"/>
        <v>0</v>
      </c>
      <c r="U26" s="8">
        <f t="shared" si="14"/>
        <v>0</v>
      </c>
      <c r="V26" s="8">
        <f t="shared" si="14"/>
        <v>0</v>
      </c>
      <c r="W26" s="8">
        <f t="shared" si="14"/>
        <v>0</v>
      </c>
      <c r="X26" s="8">
        <f t="shared" si="14"/>
        <v>0</v>
      </c>
      <c r="Y26" s="3" t="e">
        <f t="shared" si="1"/>
        <v>#DIV/0!</v>
      </c>
      <c r="Z26" s="27">
        <f t="shared" si="6"/>
        <v>0</v>
      </c>
      <c r="AA26" s="27">
        <f t="shared" si="7"/>
        <v>0</v>
      </c>
      <c r="AB26" s="27">
        <f t="shared" si="8"/>
        <v>0</v>
      </c>
      <c r="AC26" s="3" t="e">
        <f t="shared" si="9"/>
        <v>#DIV/0!</v>
      </c>
      <c r="AD26" s="27">
        <f t="shared" si="10"/>
        <v>0</v>
      </c>
      <c r="AE26" s="3" t="e">
        <f t="shared" si="11"/>
        <v>#DIV/0!</v>
      </c>
      <c r="AF26" s="3" t="e">
        <f t="shared" si="12"/>
        <v>#DIV/0!</v>
      </c>
      <c r="AG26" s="31">
        <f t="shared" si="13"/>
        <v>0</v>
      </c>
      <c r="AH26" s="3" t="e">
        <f t="shared" si="5"/>
        <v>#DIV/0!</v>
      </c>
      <c r="BF26" s="2" t="s">
        <v>40</v>
      </c>
      <c r="BG26" s="2">
        <v>3</v>
      </c>
      <c r="BH26" s="2">
        <v>17</v>
      </c>
    </row>
    <row r="27" spans="1:60" ht="15.75" x14ac:dyDescent="0.25">
      <c r="A27">
        <v>23</v>
      </c>
      <c r="D27">
        <v>1</v>
      </c>
      <c r="E27">
        <v>1</v>
      </c>
      <c r="F27" s="12" t="s">
        <v>248</v>
      </c>
      <c r="G27" t="s">
        <v>41</v>
      </c>
      <c r="H27">
        <v>0</v>
      </c>
      <c r="I27">
        <v>0</v>
      </c>
      <c r="J27" s="7">
        <f t="shared" si="14"/>
        <v>8</v>
      </c>
      <c r="K27" s="7">
        <f t="shared" si="14"/>
        <v>0</v>
      </c>
      <c r="L27" s="7">
        <f t="shared" si="14"/>
        <v>7</v>
      </c>
      <c r="M27" s="7">
        <f t="shared" si="14"/>
        <v>302</v>
      </c>
      <c r="N27" s="7">
        <f t="shared" si="14"/>
        <v>63</v>
      </c>
      <c r="O27" s="9">
        <f t="shared" si="14"/>
        <v>0</v>
      </c>
      <c r="P27" s="7">
        <f t="shared" si="14"/>
        <v>57</v>
      </c>
      <c r="Q27" s="7">
        <f t="shared" si="14"/>
        <v>299</v>
      </c>
      <c r="R27" s="7">
        <f t="shared" si="14"/>
        <v>54</v>
      </c>
      <c r="S27" s="7">
        <f t="shared" si="14"/>
        <v>0</v>
      </c>
      <c r="T27" s="7">
        <f t="shared" si="14"/>
        <v>0</v>
      </c>
      <c r="U27" s="7">
        <f t="shared" si="14"/>
        <v>0</v>
      </c>
      <c r="V27" s="7">
        <f t="shared" si="14"/>
        <v>2447</v>
      </c>
      <c r="W27" s="7">
        <f t="shared" si="14"/>
        <v>540</v>
      </c>
      <c r="X27" s="7">
        <f t="shared" si="14"/>
        <v>0</v>
      </c>
      <c r="Y27" s="1">
        <f t="shared" si="1"/>
        <v>349.57142857142856</v>
      </c>
      <c r="Z27" s="25">
        <f t="shared" si="6"/>
        <v>245</v>
      </c>
      <c r="AA27" s="25">
        <f t="shared" si="7"/>
        <v>245</v>
      </c>
      <c r="AB27" s="25">
        <f t="shared" si="8"/>
        <v>299</v>
      </c>
      <c r="AC27" s="1">
        <f t="shared" si="9"/>
        <v>8.183946488294314</v>
      </c>
      <c r="AD27" s="25">
        <f t="shared" si="10"/>
        <v>1907</v>
      </c>
      <c r="AE27" s="1">
        <f t="shared" si="11"/>
        <v>7.7836734693877547</v>
      </c>
      <c r="AF27" s="1">
        <f t="shared" si="12"/>
        <v>0.40027301890655931</v>
      </c>
      <c r="AG27" s="30">
        <f t="shared" si="13"/>
        <v>300.5</v>
      </c>
      <c r="AH27" s="1">
        <f t="shared" si="5"/>
        <v>8.1430948419301163</v>
      </c>
      <c r="BF27" t="s">
        <v>42</v>
      </c>
      <c r="BG27">
        <v>3</v>
      </c>
      <c r="BH27">
        <v>17</v>
      </c>
    </row>
    <row r="28" spans="1:60" ht="15.75" x14ac:dyDescent="0.25">
      <c r="A28">
        <v>24</v>
      </c>
      <c r="F28" s="14" t="s">
        <v>249</v>
      </c>
      <c r="G28" t="s">
        <v>161</v>
      </c>
      <c r="J28" s="7">
        <f t="shared" si="14"/>
        <v>0</v>
      </c>
      <c r="K28" s="7">
        <f t="shared" si="14"/>
        <v>0</v>
      </c>
      <c r="L28" s="7">
        <f t="shared" si="14"/>
        <v>0</v>
      </c>
      <c r="M28" s="7">
        <f t="shared" si="14"/>
        <v>0</v>
      </c>
      <c r="N28" s="7">
        <f t="shared" si="14"/>
        <v>0</v>
      </c>
      <c r="O28" s="9">
        <f t="shared" si="14"/>
        <v>0</v>
      </c>
      <c r="P28" s="7">
        <f t="shared" si="14"/>
        <v>0</v>
      </c>
      <c r="Q28" s="7">
        <f t="shared" si="14"/>
        <v>0</v>
      </c>
      <c r="R28" s="7">
        <f t="shared" si="14"/>
        <v>0</v>
      </c>
      <c r="S28" s="7">
        <f t="shared" si="14"/>
        <v>0</v>
      </c>
      <c r="T28" s="7">
        <f t="shared" si="14"/>
        <v>0</v>
      </c>
      <c r="U28" s="7">
        <f t="shared" si="14"/>
        <v>0</v>
      </c>
      <c r="V28" s="7">
        <f t="shared" si="14"/>
        <v>0</v>
      </c>
      <c r="W28" s="7">
        <f t="shared" si="14"/>
        <v>0</v>
      </c>
      <c r="X28" s="7">
        <f t="shared" si="14"/>
        <v>0</v>
      </c>
      <c r="Y28" s="1" t="e">
        <f t="shared" si="1"/>
        <v>#DIV/0!</v>
      </c>
      <c r="Z28" s="25">
        <f>M28-O28-P28</f>
        <v>0</v>
      </c>
      <c r="AA28" s="25">
        <f>Q28-R28</f>
        <v>0</v>
      </c>
      <c r="AB28" s="25">
        <f>Q28+T28</f>
        <v>0</v>
      </c>
      <c r="AC28" s="1" t="e">
        <f>V28/AB28</f>
        <v>#DIV/0!</v>
      </c>
      <c r="AD28" s="25">
        <f>V28-W28</f>
        <v>0</v>
      </c>
      <c r="AE28" s="1" t="e">
        <f>AD28/AA28</f>
        <v>#DIV/0!</v>
      </c>
      <c r="AF28" s="1" t="e">
        <f>AC28-AE28</f>
        <v>#DIV/0!</v>
      </c>
      <c r="AG28" s="30">
        <f>(M28+Q28+T28)/2</f>
        <v>0</v>
      </c>
      <c r="AH28" s="1" t="e">
        <f>V28/AG28</f>
        <v>#DIV/0!</v>
      </c>
    </row>
    <row r="29" spans="1:60" ht="15.75" x14ac:dyDescent="0.25">
      <c r="A29">
        <v>25</v>
      </c>
      <c r="F29" s="14" t="s">
        <v>450</v>
      </c>
      <c r="G29" t="s">
        <v>449</v>
      </c>
      <c r="J29" s="7">
        <f>VLOOKUP($A29,_30_3100,J$1)</f>
        <v>0</v>
      </c>
      <c r="K29" s="7">
        <f t="shared" si="14"/>
        <v>0</v>
      </c>
      <c r="L29" s="7">
        <f t="shared" si="14"/>
        <v>0</v>
      </c>
      <c r="M29" s="7">
        <f t="shared" si="14"/>
        <v>0</v>
      </c>
      <c r="N29" s="7">
        <f t="shared" si="14"/>
        <v>0</v>
      </c>
      <c r="O29" s="9">
        <f t="shared" si="14"/>
        <v>0</v>
      </c>
      <c r="P29" s="7">
        <f t="shared" si="14"/>
        <v>0</v>
      </c>
      <c r="Q29" s="7">
        <f t="shared" si="14"/>
        <v>0</v>
      </c>
      <c r="R29" s="7">
        <f t="shared" si="14"/>
        <v>0</v>
      </c>
      <c r="S29" s="7">
        <f t="shared" si="14"/>
        <v>0</v>
      </c>
      <c r="T29" s="7">
        <f t="shared" si="14"/>
        <v>0</v>
      </c>
      <c r="U29" s="7">
        <f t="shared" si="14"/>
        <v>0</v>
      </c>
      <c r="V29" s="7">
        <f t="shared" si="14"/>
        <v>0</v>
      </c>
      <c r="W29" s="7">
        <f t="shared" si="14"/>
        <v>0</v>
      </c>
      <c r="X29" s="7">
        <f t="shared" si="14"/>
        <v>0</v>
      </c>
      <c r="Y29" s="1" t="e">
        <f t="shared" ref="Y29" si="15">V29/L29</f>
        <v>#DIV/0!</v>
      </c>
      <c r="Z29" s="25">
        <f>M29-O29-P29</f>
        <v>0</v>
      </c>
      <c r="AA29" s="25">
        <f>Q29-R29</f>
        <v>0</v>
      </c>
      <c r="AB29" s="25">
        <f>Q29+T29</f>
        <v>0</v>
      </c>
      <c r="AC29" s="1" t="e">
        <f>V29/AB29</f>
        <v>#DIV/0!</v>
      </c>
      <c r="AD29" s="25">
        <f>V29-W29</f>
        <v>0</v>
      </c>
      <c r="AE29" s="1" t="e">
        <f>AD29/AA29</f>
        <v>#DIV/0!</v>
      </c>
      <c r="AF29" s="1" t="e">
        <f>AC29-AE29</f>
        <v>#DIV/0!</v>
      </c>
      <c r="AG29" s="30">
        <f>(M29+Q29+T29)/2</f>
        <v>0</v>
      </c>
      <c r="AH29" s="1" t="e">
        <f>V29/AG29</f>
        <v>#DIV/0!</v>
      </c>
    </row>
    <row r="30" spans="1:60" s="2" customFormat="1" ht="15.75" x14ac:dyDescent="0.25">
      <c r="A30">
        <v>26</v>
      </c>
      <c r="B30"/>
      <c r="C30"/>
      <c r="D30">
        <v>2</v>
      </c>
      <c r="E30">
        <v>1</v>
      </c>
      <c r="F30" s="11" t="s">
        <v>250</v>
      </c>
      <c r="G30" s="2" t="s">
        <v>43</v>
      </c>
      <c r="H30" s="2">
        <v>0</v>
      </c>
      <c r="I30" s="2">
        <v>0</v>
      </c>
      <c r="J30" s="8">
        <f t="shared" si="14"/>
        <v>13</v>
      </c>
      <c r="K30" s="8">
        <f t="shared" si="14"/>
        <v>0</v>
      </c>
      <c r="L30" s="8">
        <f t="shared" si="14"/>
        <v>10</v>
      </c>
      <c r="M30" s="8">
        <f t="shared" si="14"/>
        <v>454</v>
      </c>
      <c r="N30" s="8">
        <f t="shared" si="14"/>
        <v>88</v>
      </c>
      <c r="O30" s="8">
        <f t="shared" si="14"/>
        <v>454</v>
      </c>
      <c r="P30" s="8">
        <f t="shared" si="14"/>
        <v>0</v>
      </c>
      <c r="Q30" s="8">
        <f t="shared" si="14"/>
        <v>466</v>
      </c>
      <c r="R30" s="8">
        <f t="shared" si="14"/>
        <v>0</v>
      </c>
      <c r="S30" s="8">
        <f t="shared" si="14"/>
        <v>0</v>
      </c>
      <c r="T30" s="8">
        <f t="shared" si="14"/>
        <v>0</v>
      </c>
      <c r="U30" s="8">
        <f t="shared" si="14"/>
        <v>0</v>
      </c>
      <c r="V30" s="8">
        <f t="shared" si="14"/>
        <v>3393</v>
      </c>
      <c r="W30" s="8">
        <f t="shared" si="14"/>
        <v>0</v>
      </c>
      <c r="X30" s="8">
        <f t="shared" si="14"/>
        <v>0</v>
      </c>
      <c r="Y30" s="3">
        <f t="shared" si="1"/>
        <v>339.3</v>
      </c>
      <c r="Z30" s="27">
        <f t="shared" si="6"/>
        <v>0</v>
      </c>
      <c r="AA30" s="27">
        <f t="shared" si="7"/>
        <v>466</v>
      </c>
      <c r="AB30" s="27">
        <f t="shared" si="8"/>
        <v>466</v>
      </c>
      <c r="AC30" s="3">
        <f t="shared" si="9"/>
        <v>7.2811158798283264</v>
      </c>
      <c r="AD30" s="27">
        <f t="shared" si="10"/>
        <v>3393</v>
      </c>
      <c r="AE30" s="3">
        <f t="shared" si="11"/>
        <v>7.2811158798283264</v>
      </c>
      <c r="AF30" s="3">
        <f t="shared" si="12"/>
        <v>0</v>
      </c>
      <c r="AG30" s="31">
        <f t="shared" si="13"/>
        <v>460</v>
      </c>
      <c r="AH30" s="3">
        <f t="shared" si="5"/>
        <v>7.3760869565217391</v>
      </c>
      <c r="BF30" s="2" t="s">
        <v>44</v>
      </c>
      <c r="BG30" s="2">
        <v>3</v>
      </c>
      <c r="BH30" s="2">
        <v>17</v>
      </c>
    </row>
    <row r="31" spans="1:60" s="2" customFormat="1" ht="15.75" x14ac:dyDescent="0.25">
      <c r="A31">
        <v>27</v>
      </c>
      <c r="B31"/>
      <c r="C31"/>
      <c r="D31"/>
      <c r="E31"/>
      <c r="F31" s="14" t="s">
        <v>249</v>
      </c>
      <c r="G31" t="s">
        <v>163</v>
      </c>
      <c r="J31" s="8">
        <f t="shared" si="14"/>
        <v>0</v>
      </c>
      <c r="K31" s="8">
        <f t="shared" si="14"/>
        <v>0</v>
      </c>
      <c r="L31" s="8">
        <f t="shared" si="14"/>
        <v>0</v>
      </c>
      <c r="M31" s="8">
        <f t="shared" si="14"/>
        <v>0</v>
      </c>
      <c r="N31" s="8">
        <f t="shared" si="14"/>
        <v>0</v>
      </c>
      <c r="O31" s="8">
        <f t="shared" si="14"/>
        <v>0</v>
      </c>
      <c r="P31" s="8">
        <f t="shared" si="14"/>
        <v>0</v>
      </c>
      <c r="Q31" s="8">
        <f t="shared" si="14"/>
        <v>0</v>
      </c>
      <c r="R31" s="8">
        <f t="shared" si="14"/>
        <v>0</v>
      </c>
      <c r="S31" s="8">
        <f t="shared" si="14"/>
        <v>0</v>
      </c>
      <c r="T31" s="8">
        <f t="shared" si="14"/>
        <v>0</v>
      </c>
      <c r="U31" s="8">
        <f t="shared" si="14"/>
        <v>0</v>
      </c>
      <c r="V31" s="8">
        <f t="shared" si="14"/>
        <v>0</v>
      </c>
      <c r="W31" s="8">
        <f t="shared" si="14"/>
        <v>0</v>
      </c>
      <c r="X31" s="8">
        <f t="shared" si="14"/>
        <v>0</v>
      </c>
      <c r="Y31" s="1" t="e">
        <f t="shared" si="1"/>
        <v>#DIV/0!</v>
      </c>
      <c r="Z31" s="25">
        <f>M31-O31-P31</f>
        <v>0</v>
      </c>
      <c r="AA31" s="25">
        <f>Q31-R31</f>
        <v>0</v>
      </c>
      <c r="AB31" s="25">
        <f>Q31+T31</f>
        <v>0</v>
      </c>
      <c r="AC31" s="1" t="e">
        <f>V31/AB31</f>
        <v>#DIV/0!</v>
      </c>
      <c r="AD31" s="25">
        <f>V31-W31</f>
        <v>0</v>
      </c>
      <c r="AE31" s="1" t="e">
        <f>AD31/AA31</f>
        <v>#DIV/0!</v>
      </c>
      <c r="AF31" s="1" t="e">
        <f>AC31-AE31</f>
        <v>#DIV/0!</v>
      </c>
      <c r="AG31" s="30">
        <f>(M31+Q31+T31)/2</f>
        <v>0</v>
      </c>
      <c r="AH31" s="1" t="e">
        <f>V31/AG31</f>
        <v>#DIV/0!</v>
      </c>
    </row>
    <row r="32" spans="1:60" s="2" customFormat="1" ht="15.75" x14ac:dyDescent="0.25">
      <c r="A32">
        <v>28</v>
      </c>
      <c r="B32"/>
      <c r="C32"/>
      <c r="D32"/>
      <c r="E32"/>
      <c r="F32" s="14" t="s">
        <v>450</v>
      </c>
      <c r="G32" t="s">
        <v>451</v>
      </c>
      <c r="J32" s="8">
        <f t="shared" si="14"/>
        <v>0</v>
      </c>
      <c r="K32" s="8">
        <f t="shared" si="14"/>
        <v>0</v>
      </c>
      <c r="L32" s="8">
        <f t="shared" si="14"/>
        <v>0</v>
      </c>
      <c r="M32" s="8">
        <f t="shared" si="14"/>
        <v>0</v>
      </c>
      <c r="N32" s="8">
        <f t="shared" si="14"/>
        <v>0</v>
      </c>
      <c r="O32" s="8">
        <f t="shared" si="14"/>
        <v>0</v>
      </c>
      <c r="P32" s="8">
        <f t="shared" si="14"/>
        <v>0</v>
      </c>
      <c r="Q32" s="8">
        <f t="shared" si="14"/>
        <v>0</v>
      </c>
      <c r="R32" s="8">
        <f t="shared" si="14"/>
        <v>0</v>
      </c>
      <c r="S32" s="8">
        <f t="shared" si="14"/>
        <v>0</v>
      </c>
      <c r="T32" s="8">
        <f t="shared" si="14"/>
        <v>0</v>
      </c>
      <c r="U32" s="8">
        <f t="shared" si="14"/>
        <v>0</v>
      </c>
      <c r="V32" s="8">
        <f t="shared" si="14"/>
        <v>0</v>
      </c>
      <c r="W32" s="8">
        <f t="shared" si="14"/>
        <v>0</v>
      </c>
      <c r="X32" s="8">
        <f t="shared" si="14"/>
        <v>0</v>
      </c>
      <c r="Y32" s="1" t="e">
        <f>V32/L32</f>
        <v>#DIV/0!</v>
      </c>
      <c r="Z32" s="25">
        <f>M32-O32-P32</f>
        <v>0</v>
      </c>
      <c r="AA32" s="25">
        <f>Q32-R32</f>
        <v>0</v>
      </c>
      <c r="AB32" s="25">
        <f>Q32+T32</f>
        <v>0</v>
      </c>
      <c r="AC32" s="1" t="e">
        <f>V32/AB32</f>
        <v>#DIV/0!</v>
      </c>
      <c r="AD32" s="25">
        <f>V32-W32</f>
        <v>0</v>
      </c>
      <c r="AE32" s="1" t="e">
        <f>AD32/AA32</f>
        <v>#DIV/0!</v>
      </c>
      <c r="AF32" s="1" t="e">
        <f>AC32-AE32</f>
        <v>#DIV/0!</v>
      </c>
      <c r="AG32" s="30">
        <f>(M32+Q32+T32)/2</f>
        <v>0</v>
      </c>
      <c r="AH32" s="1" t="e">
        <f>V32/AG32</f>
        <v>#DIV/0!</v>
      </c>
    </row>
    <row r="33" spans="1:60" ht="31.5" x14ac:dyDescent="0.25">
      <c r="A33">
        <v>29</v>
      </c>
      <c r="D33">
        <v>1</v>
      </c>
      <c r="E33">
        <v>1</v>
      </c>
      <c r="F33" s="12" t="s">
        <v>251</v>
      </c>
      <c r="G33" t="s">
        <v>45</v>
      </c>
      <c r="H33">
        <v>0</v>
      </c>
      <c r="I33">
        <v>0</v>
      </c>
      <c r="J33" s="7">
        <f>VLOOKUP($A33,_30_3100,J$1)</f>
        <v>15</v>
      </c>
      <c r="K33" s="7">
        <f t="shared" si="14"/>
        <v>0</v>
      </c>
      <c r="L33" s="7">
        <f t="shared" si="14"/>
        <v>15</v>
      </c>
      <c r="M33" s="7">
        <f t="shared" si="14"/>
        <v>245</v>
      </c>
      <c r="N33" s="7">
        <f t="shared" si="14"/>
        <v>56</v>
      </c>
      <c r="O33" s="9">
        <f t="shared" si="14"/>
        <v>0</v>
      </c>
      <c r="P33" s="7">
        <f t="shared" si="14"/>
        <v>171</v>
      </c>
      <c r="Q33" s="7">
        <f t="shared" si="14"/>
        <v>322</v>
      </c>
      <c r="R33" s="7">
        <f t="shared" si="14"/>
        <v>221</v>
      </c>
      <c r="S33" s="7">
        <f t="shared" si="14"/>
        <v>1</v>
      </c>
      <c r="T33" s="7">
        <f t="shared" si="14"/>
        <v>10</v>
      </c>
      <c r="U33" s="7">
        <f t="shared" si="14"/>
        <v>10</v>
      </c>
      <c r="V33" s="7">
        <f t="shared" si="14"/>
        <v>4995</v>
      </c>
      <c r="W33" s="7">
        <f t="shared" si="14"/>
        <v>3015</v>
      </c>
      <c r="X33" s="7">
        <f t="shared" si="14"/>
        <v>0</v>
      </c>
      <c r="Y33" s="1">
        <f t="shared" si="1"/>
        <v>333</v>
      </c>
      <c r="Z33" s="25">
        <f t="shared" si="6"/>
        <v>74</v>
      </c>
      <c r="AA33" s="25">
        <f t="shared" si="7"/>
        <v>101</v>
      </c>
      <c r="AB33" s="25">
        <f t="shared" si="8"/>
        <v>332</v>
      </c>
      <c r="AC33" s="1">
        <f t="shared" si="9"/>
        <v>15.045180722891565</v>
      </c>
      <c r="AD33" s="25">
        <f t="shared" si="10"/>
        <v>1980</v>
      </c>
      <c r="AE33" s="1">
        <f t="shared" si="11"/>
        <v>19.603960396039604</v>
      </c>
      <c r="AF33" s="1">
        <f t="shared" si="12"/>
        <v>-4.5587796731480381</v>
      </c>
      <c r="AG33" s="30">
        <f t="shared" si="13"/>
        <v>288.5</v>
      </c>
      <c r="AH33" s="1">
        <f t="shared" si="5"/>
        <v>17.313691507798961</v>
      </c>
      <c r="BF33" t="s">
        <v>46</v>
      </c>
      <c r="BG33">
        <v>3</v>
      </c>
      <c r="BH33">
        <v>17</v>
      </c>
    </row>
    <row r="34" spans="1:60" ht="31.5" x14ac:dyDescent="0.25">
      <c r="A34">
        <v>30</v>
      </c>
      <c r="F34" s="14" t="s">
        <v>252</v>
      </c>
      <c r="G34" t="s">
        <v>164</v>
      </c>
      <c r="J34" s="7">
        <f t="shared" si="14"/>
        <v>0</v>
      </c>
      <c r="K34" s="7">
        <f t="shared" si="14"/>
        <v>0</v>
      </c>
      <c r="L34" s="7">
        <f t="shared" si="14"/>
        <v>0</v>
      </c>
      <c r="M34" s="7">
        <f t="shared" si="14"/>
        <v>0</v>
      </c>
      <c r="N34" s="7">
        <f t="shared" si="14"/>
        <v>0</v>
      </c>
      <c r="O34" s="9">
        <f t="shared" si="14"/>
        <v>0</v>
      </c>
      <c r="P34" s="7">
        <f t="shared" si="14"/>
        <v>0</v>
      </c>
      <c r="Q34" s="7">
        <f t="shared" si="14"/>
        <v>0</v>
      </c>
      <c r="R34" s="7">
        <f t="shared" si="14"/>
        <v>0</v>
      </c>
      <c r="S34" s="7">
        <f t="shared" si="14"/>
        <v>0</v>
      </c>
      <c r="T34" s="7">
        <f t="shared" si="14"/>
        <v>0</v>
      </c>
      <c r="U34" s="7">
        <f t="shared" si="14"/>
        <v>0</v>
      </c>
      <c r="V34" s="7">
        <f t="shared" si="14"/>
        <v>0</v>
      </c>
      <c r="W34" s="7">
        <f t="shared" si="14"/>
        <v>0</v>
      </c>
      <c r="X34" s="7">
        <f t="shared" si="14"/>
        <v>0</v>
      </c>
      <c r="Y34" s="1" t="e">
        <f t="shared" si="1"/>
        <v>#DIV/0!</v>
      </c>
      <c r="Z34" s="25">
        <f>M34-O34-P34</f>
        <v>0</v>
      </c>
      <c r="AA34" s="25">
        <f>Q34-R34</f>
        <v>0</v>
      </c>
      <c r="AB34" s="25">
        <f>Q34+T34</f>
        <v>0</v>
      </c>
      <c r="AC34" s="1" t="e">
        <f>V34/AB34</f>
        <v>#DIV/0!</v>
      </c>
      <c r="AD34" s="25">
        <f>V34-W34</f>
        <v>0</v>
      </c>
      <c r="AE34" s="1" t="e">
        <f>AD34/AA34</f>
        <v>#DIV/0!</v>
      </c>
      <c r="AF34" s="1" t="e">
        <f>AC34-AE34</f>
        <v>#DIV/0!</v>
      </c>
      <c r="AG34" s="30">
        <f>(M34+Q34+T34)/2</f>
        <v>0</v>
      </c>
      <c r="AH34" s="1" t="e">
        <f>V34/AG34</f>
        <v>#DIV/0!</v>
      </c>
    </row>
    <row r="35" spans="1:60" ht="47.25" x14ac:dyDescent="0.25">
      <c r="A35">
        <v>31</v>
      </c>
      <c r="F35" s="14" t="s">
        <v>328</v>
      </c>
      <c r="G35" t="s">
        <v>166</v>
      </c>
      <c r="J35" s="7">
        <f t="shared" si="14"/>
        <v>0</v>
      </c>
      <c r="K35" s="7">
        <f t="shared" si="14"/>
        <v>0</v>
      </c>
      <c r="L35" s="7">
        <f t="shared" si="14"/>
        <v>0</v>
      </c>
      <c r="M35" s="7">
        <f t="shared" si="14"/>
        <v>0</v>
      </c>
      <c r="N35" s="7">
        <f t="shared" si="14"/>
        <v>0</v>
      </c>
      <c r="O35" s="9">
        <f t="shared" si="14"/>
        <v>0</v>
      </c>
      <c r="P35" s="7">
        <f t="shared" si="14"/>
        <v>0</v>
      </c>
      <c r="Q35" s="7">
        <f t="shared" si="14"/>
        <v>0</v>
      </c>
      <c r="R35" s="7">
        <f t="shared" si="14"/>
        <v>0</v>
      </c>
      <c r="S35" s="7">
        <f t="shared" si="14"/>
        <v>0</v>
      </c>
      <c r="T35" s="7">
        <f t="shared" si="14"/>
        <v>0</v>
      </c>
      <c r="U35" s="7">
        <f t="shared" si="14"/>
        <v>0</v>
      </c>
      <c r="V35" s="7">
        <f t="shared" si="14"/>
        <v>0</v>
      </c>
      <c r="W35" s="7">
        <f t="shared" si="14"/>
        <v>0</v>
      </c>
      <c r="X35" s="7">
        <f t="shared" si="14"/>
        <v>0</v>
      </c>
      <c r="Y35" s="1" t="e">
        <f t="shared" si="1"/>
        <v>#DIV/0!</v>
      </c>
      <c r="Z35" s="25">
        <f>M35-O35-P35</f>
        <v>0</v>
      </c>
      <c r="AA35" s="25">
        <f>Q35-R35</f>
        <v>0</v>
      </c>
      <c r="AB35" s="25">
        <f>Q35+T35</f>
        <v>0</v>
      </c>
      <c r="AC35" s="1" t="e">
        <f>V35/AB35</f>
        <v>#DIV/0!</v>
      </c>
      <c r="AD35" s="25">
        <f>V35-W35</f>
        <v>0</v>
      </c>
      <c r="AE35" s="1" t="e">
        <f>AD35/AA35</f>
        <v>#DIV/0!</v>
      </c>
      <c r="AF35" s="1" t="e">
        <f>AC35-AE35</f>
        <v>#DIV/0!</v>
      </c>
      <c r="AG35" s="30">
        <f>(M35+Q35+T35)/2</f>
        <v>0</v>
      </c>
      <c r="AH35" s="1" t="e">
        <f>V35/AG35</f>
        <v>#DIV/0!</v>
      </c>
    </row>
    <row r="36" spans="1:60" s="2" customFormat="1" ht="15.75" x14ac:dyDescent="0.25">
      <c r="A36">
        <v>32</v>
      </c>
      <c r="B36"/>
      <c r="C36"/>
      <c r="D36">
        <v>2</v>
      </c>
      <c r="E36">
        <v>1</v>
      </c>
      <c r="F36" s="11" t="s">
        <v>253</v>
      </c>
      <c r="G36" s="2" t="s">
        <v>47</v>
      </c>
      <c r="H36" s="2">
        <v>0</v>
      </c>
      <c r="I36" s="2">
        <v>0</v>
      </c>
      <c r="J36" s="8">
        <f>VLOOKUP($A36,_30_3100,J$1)</f>
        <v>0</v>
      </c>
      <c r="K36" s="8">
        <f t="shared" si="14"/>
        <v>0</v>
      </c>
      <c r="L36" s="8">
        <f t="shared" si="14"/>
        <v>0</v>
      </c>
      <c r="M36" s="8">
        <f t="shared" si="14"/>
        <v>0</v>
      </c>
      <c r="N36" s="8">
        <f t="shared" si="14"/>
        <v>0</v>
      </c>
      <c r="O36" s="8">
        <f t="shared" si="14"/>
        <v>0</v>
      </c>
      <c r="P36" s="8">
        <f t="shared" si="14"/>
        <v>0</v>
      </c>
      <c r="Q36" s="8">
        <f t="shared" si="14"/>
        <v>0</v>
      </c>
      <c r="R36" s="8">
        <f t="shared" si="14"/>
        <v>0</v>
      </c>
      <c r="S36" s="8">
        <f t="shared" si="14"/>
        <v>0</v>
      </c>
      <c r="T36" s="8">
        <f t="shared" si="14"/>
        <v>0</v>
      </c>
      <c r="U36" s="8">
        <f t="shared" si="14"/>
        <v>0</v>
      </c>
      <c r="V36" s="8">
        <f t="shared" si="14"/>
        <v>0</v>
      </c>
      <c r="W36" s="8">
        <f t="shared" si="14"/>
        <v>0</v>
      </c>
      <c r="X36" s="8">
        <f t="shared" si="14"/>
        <v>0</v>
      </c>
      <c r="Y36" s="3" t="e">
        <f t="shared" si="1"/>
        <v>#DIV/0!</v>
      </c>
      <c r="Z36" s="27">
        <f t="shared" si="6"/>
        <v>0</v>
      </c>
      <c r="AA36" s="27">
        <f t="shared" si="7"/>
        <v>0</v>
      </c>
      <c r="AB36" s="27">
        <f t="shared" si="8"/>
        <v>0</v>
      </c>
      <c r="AC36" s="3" t="e">
        <f t="shared" si="9"/>
        <v>#DIV/0!</v>
      </c>
      <c r="AD36" s="27">
        <f t="shared" si="10"/>
        <v>0</v>
      </c>
      <c r="AE36" s="3" t="e">
        <f t="shared" si="11"/>
        <v>#DIV/0!</v>
      </c>
      <c r="AF36" s="3" t="e">
        <f t="shared" si="12"/>
        <v>#DIV/0!</v>
      </c>
      <c r="AG36" s="31">
        <f t="shared" si="13"/>
        <v>0</v>
      </c>
      <c r="AH36" s="3" t="e">
        <f t="shared" si="5"/>
        <v>#DIV/0!</v>
      </c>
      <c r="BF36" s="2" t="s">
        <v>48</v>
      </c>
      <c r="BG36" s="2">
        <v>3</v>
      </c>
      <c r="BH36" s="2">
        <v>17</v>
      </c>
    </row>
    <row r="37" spans="1:60" ht="15.75" x14ac:dyDescent="0.25">
      <c r="A37">
        <v>33</v>
      </c>
      <c r="D37">
        <v>1</v>
      </c>
      <c r="E37">
        <v>1</v>
      </c>
      <c r="F37" s="12" t="s">
        <v>254</v>
      </c>
      <c r="G37" t="s">
        <v>49</v>
      </c>
      <c r="H37">
        <v>0</v>
      </c>
      <c r="I37">
        <v>0</v>
      </c>
      <c r="J37" s="7">
        <f t="shared" ref="J37:X45" si="16">VLOOKUP($A37,_30_3100,J$1)</f>
        <v>13</v>
      </c>
      <c r="K37" s="7">
        <f t="shared" si="16"/>
        <v>0</v>
      </c>
      <c r="L37" s="7">
        <f t="shared" si="16"/>
        <v>13</v>
      </c>
      <c r="M37" s="7">
        <f t="shared" si="16"/>
        <v>321</v>
      </c>
      <c r="N37" s="7">
        <f t="shared" si="16"/>
        <v>91</v>
      </c>
      <c r="O37" s="9">
        <f t="shared" si="16"/>
        <v>2</v>
      </c>
      <c r="P37" s="7">
        <f t="shared" si="16"/>
        <v>49</v>
      </c>
      <c r="Q37" s="7">
        <f t="shared" si="16"/>
        <v>320</v>
      </c>
      <c r="R37" s="7">
        <f t="shared" si="16"/>
        <v>49</v>
      </c>
      <c r="S37" s="7">
        <f t="shared" si="16"/>
        <v>0</v>
      </c>
      <c r="T37" s="7">
        <f t="shared" si="16"/>
        <v>0</v>
      </c>
      <c r="U37" s="7">
        <f t="shared" si="16"/>
        <v>0</v>
      </c>
      <c r="V37" s="7">
        <f t="shared" si="16"/>
        <v>4080</v>
      </c>
      <c r="W37" s="7">
        <f t="shared" si="16"/>
        <v>856</v>
      </c>
      <c r="X37" s="7">
        <f t="shared" si="16"/>
        <v>0</v>
      </c>
      <c r="Y37" s="1">
        <f t="shared" si="1"/>
        <v>313.84615384615387</v>
      </c>
      <c r="Z37" s="25">
        <f t="shared" si="6"/>
        <v>270</v>
      </c>
      <c r="AA37" s="25">
        <f t="shared" si="7"/>
        <v>271</v>
      </c>
      <c r="AB37" s="25">
        <f t="shared" si="8"/>
        <v>320</v>
      </c>
      <c r="AC37" s="1">
        <f t="shared" si="9"/>
        <v>12.75</v>
      </c>
      <c r="AD37" s="25">
        <f t="shared" si="10"/>
        <v>3224</v>
      </c>
      <c r="AE37" s="1">
        <f t="shared" si="11"/>
        <v>11.896678966789668</v>
      </c>
      <c r="AF37" s="1">
        <f t="shared" si="12"/>
        <v>0.85332103321033159</v>
      </c>
      <c r="AG37" s="30">
        <f t="shared" si="13"/>
        <v>320.5</v>
      </c>
      <c r="AH37" s="1">
        <f t="shared" si="5"/>
        <v>12.730109204368175</v>
      </c>
      <c r="BF37" t="s">
        <v>50</v>
      </c>
      <c r="BG37">
        <v>3</v>
      </c>
      <c r="BH37">
        <v>17</v>
      </c>
    </row>
    <row r="38" spans="1:60" ht="31.5" x14ac:dyDescent="0.25">
      <c r="A38">
        <v>34</v>
      </c>
      <c r="D38">
        <v>1</v>
      </c>
      <c r="E38">
        <v>1</v>
      </c>
      <c r="F38" s="12" t="s">
        <v>255</v>
      </c>
      <c r="G38" t="s">
        <v>51</v>
      </c>
      <c r="H38">
        <v>0</v>
      </c>
      <c r="I38">
        <v>0</v>
      </c>
      <c r="J38" s="7">
        <f t="shared" si="16"/>
        <v>20</v>
      </c>
      <c r="K38" s="7">
        <f t="shared" si="16"/>
        <v>0</v>
      </c>
      <c r="L38" s="7">
        <f t="shared" si="16"/>
        <v>20</v>
      </c>
      <c r="M38" s="7">
        <f t="shared" si="16"/>
        <v>410</v>
      </c>
      <c r="N38" s="7">
        <f t="shared" si="16"/>
        <v>129</v>
      </c>
      <c r="O38" s="9">
        <f t="shared" si="16"/>
        <v>9</v>
      </c>
      <c r="P38" s="7">
        <f t="shared" si="16"/>
        <v>228</v>
      </c>
      <c r="Q38" s="7">
        <f t="shared" si="16"/>
        <v>498</v>
      </c>
      <c r="R38" s="7">
        <f t="shared" si="16"/>
        <v>288</v>
      </c>
      <c r="S38" s="7">
        <f t="shared" si="16"/>
        <v>0</v>
      </c>
      <c r="T38" s="7">
        <f t="shared" si="16"/>
        <v>9</v>
      </c>
      <c r="U38" s="7">
        <f t="shared" si="16"/>
        <v>8</v>
      </c>
      <c r="V38" s="7">
        <f t="shared" si="16"/>
        <v>6487</v>
      </c>
      <c r="W38" s="7">
        <f t="shared" si="16"/>
        <v>3905</v>
      </c>
      <c r="X38" s="7">
        <f t="shared" si="16"/>
        <v>0</v>
      </c>
      <c r="Y38" s="1">
        <f t="shared" si="1"/>
        <v>324.35000000000002</v>
      </c>
      <c r="Z38" s="25">
        <f t="shared" si="6"/>
        <v>173</v>
      </c>
      <c r="AA38" s="25">
        <f t="shared" si="7"/>
        <v>210</v>
      </c>
      <c r="AB38" s="25">
        <f t="shared" si="8"/>
        <v>507</v>
      </c>
      <c r="AC38" s="1">
        <f t="shared" si="9"/>
        <v>12.794871794871796</v>
      </c>
      <c r="AD38" s="25">
        <f t="shared" si="10"/>
        <v>2582</v>
      </c>
      <c r="AE38" s="1">
        <f t="shared" si="11"/>
        <v>12.295238095238096</v>
      </c>
      <c r="AF38" s="1">
        <f t="shared" si="12"/>
        <v>0.49963369963369964</v>
      </c>
      <c r="AG38" s="30">
        <f t="shared" si="13"/>
        <v>458.5</v>
      </c>
      <c r="AH38" s="1">
        <f t="shared" si="5"/>
        <v>14.148309705561614</v>
      </c>
      <c r="BF38" t="s">
        <v>52</v>
      </c>
      <c r="BG38">
        <v>3</v>
      </c>
      <c r="BH38">
        <v>17</v>
      </c>
    </row>
    <row r="39" spans="1:60" ht="63" x14ac:dyDescent="0.25">
      <c r="A39">
        <v>35</v>
      </c>
      <c r="F39" s="14" t="s">
        <v>329</v>
      </c>
      <c r="G39" t="s">
        <v>168</v>
      </c>
      <c r="J39" s="7">
        <f t="shared" si="16"/>
        <v>0</v>
      </c>
      <c r="K39" s="7">
        <f t="shared" si="16"/>
        <v>0</v>
      </c>
      <c r="L39" s="7">
        <f t="shared" si="16"/>
        <v>0</v>
      </c>
      <c r="M39" s="7">
        <f t="shared" si="16"/>
        <v>0</v>
      </c>
      <c r="N39" s="7">
        <f t="shared" si="16"/>
        <v>0</v>
      </c>
      <c r="O39" s="9">
        <f t="shared" si="16"/>
        <v>0</v>
      </c>
      <c r="P39" s="7">
        <f t="shared" si="16"/>
        <v>0</v>
      </c>
      <c r="Q39" s="7">
        <f t="shared" si="16"/>
        <v>0</v>
      </c>
      <c r="R39" s="7">
        <f t="shared" si="16"/>
        <v>0</v>
      </c>
      <c r="S39" s="7">
        <f t="shared" si="16"/>
        <v>0</v>
      </c>
      <c r="T39" s="7">
        <f t="shared" si="16"/>
        <v>0</v>
      </c>
      <c r="U39" s="7">
        <f t="shared" si="16"/>
        <v>0</v>
      </c>
      <c r="V39" s="7">
        <f t="shared" si="16"/>
        <v>0</v>
      </c>
      <c r="W39" s="7">
        <f t="shared" si="16"/>
        <v>0</v>
      </c>
      <c r="X39" s="7">
        <f t="shared" si="16"/>
        <v>0</v>
      </c>
      <c r="Y39" s="1" t="e">
        <f t="shared" si="1"/>
        <v>#DIV/0!</v>
      </c>
      <c r="Z39" s="25">
        <f>M39-O39-P39</f>
        <v>0</v>
      </c>
      <c r="AA39" s="25">
        <f t="shared" ref="AA39:AA53" si="17">Q39-R39</f>
        <v>0</v>
      </c>
      <c r="AB39" s="25">
        <f>Q39+T39</f>
        <v>0</v>
      </c>
      <c r="AC39" s="1" t="e">
        <f>V39/AB39</f>
        <v>#DIV/0!</v>
      </c>
      <c r="AD39" s="25">
        <f>V39-W39</f>
        <v>0</v>
      </c>
      <c r="AE39" s="1" t="e">
        <f>AD39/AA39</f>
        <v>#DIV/0!</v>
      </c>
      <c r="AF39" s="1" t="e">
        <f>AC39-AE39</f>
        <v>#DIV/0!</v>
      </c>
      <c r="AG39" s="30">
        <f>(M39+Q39+T39)/2</f>
        <v>0</v>
      </c>
      <c r="AH39" s="1" t="e">
        <f>V39/AG39</f>
        <v>#DIV/0!</v>
      </c>
    </row>
    <row r="40" spans="1:60" ht="31.5" x14ac:dyDescent="0.25">
      <c r="A40">
        <v>36</v>
      </c>
      <c r="F40" s="14" t="s">
        <v>256</v>
      </c>
      <c r="G40" t="s">
        <v>170</v>
      </c>
      <c r="J40" s="7">
        <f t="shared" si="16"/>
        <v>0</v>
      </c>
      <c r="K40" s="7">
        <f t="shared" si="16"/>
        <v>0</v>
      </c>
      <c r="L40" s="7">
        <f t="shared" si="16"/>
        <v>0</v>
      </c>
      <c r="M40" s="7">
        <f t="shared" si="16"/>
        <v>0</v>
      </c>
      <c r="N40" s="7">
        <f t="shared" si="16"/>
        <v>0</v>
      </c>
      <c r="O40" s="9">
        <f t="shared" si="16"/>
        <v>0</v>
      </c>
      <c r="P40" s="7">
        <f t="shared" si="16"/>
        <v>0</v>
      </c>
      <c r="Q40" s="7">
        <f t="shared" si="16"/>
        <v>0</v>
      </c>
      <c r="R40" s="7">
        <f t="shared" si="16"/>
        <v>0</v>
      </c>
      <c r="S40" s="7">
        <f t="shared" si="16"/>
        <v>0</v>
      </c>
      <c r="T40" s="7">
        <f t="shared" si="16"/>
        <v>0</v>
      </c>
      <c r="U40" s="7">
        <f t="shared" si="16"/>
        <v>0</v>
      </c>
      <c r="V40" s="7">
        <f t="shared" si="16"/>
        <v>0</v>
      </c>
      <c r="W40" s="7">
        <f t="shared" si="16"/>
        <v>0</v>
      </c>
      <c r="X40" s="7">
        <f t="shared" si="16"/>
        <v>0</v>
      </c>
      <c r="Y40" s="1" t="e">
        <f t="shared" si="1"/>
        <v>#DIV/0!</v>
      </c>
      <c r="Z40" s="25">
        <f>M40-O40-P40</f>
        <v>0</v>
      </c>
      <c r="AA40" s="25">
        <f t="shared" si="17"/>
        <v>0</v>
      </c>
      <c r="AB40" s="25">
        <f>Q40+T40</f>
        <v>0</v>
      </c>
      <c r="AC40" s="1" t="e">
        <f>V40/AB40</f>
        <v>#DIV/0!</v>
      </c>
      <c r="AD40" s="25">
        <f>V40-W40</f>
        <v>0</v>
      </c>
      <c r="AE40" s="1" t="e">
        <f>AD40/AA40</f>
        <v>#DIV/0!</v>
      </c>
      <c r="AF40" s="1" t="e">
        <f>AC40-AE40</f>
        <v>#DIV/0!</v>
      </c>
      <c r="AG40" s="30">
        <f>(M40+Q40+T40)/2</f>
        <v>0</v>
      </c>
      <c r="AH40" s="1" t="e">
        <f>V40/AG40</f>
        <v>#DIV/0!</v>
      </c>
    </row>
    <row r="41" spans="1:60" s="2" customFormat="1" ht="15.75" x14ac:dyDescent="0.25">
      <c r="A41">
        <v>37</v>
      </c>
      <c r="B41"/>
      <c r="C41"/>
      <c r="D41">
        <v>2</v>
      </c>
      <c r="E41">
        <v>1</v>
      </c>
      <c r="F41" s="11" t="s">
        <v>257</v>
      </c>
      <c r="G41" s="2" t="s">
        <v>53</v>
      </c>
      <c r="H41" s="2">
        <v>0</v>
      </c>
      <c r="I41" s="2">
        <v>0</v>
      </c>
      <c r="J41" s="8">
        <f t="shared" si="16"/>
        <v>0</v>
      </c>
      <c r="K41" s="8">
        <f t="shared" si="16"/>
        <v>0</v>
      </c>
      <c r="L41" s="8">
        <f t="shared" si="16"/>
        <v>0</v>
      </c>
      <c r="M41" s="8">
        <f t="shared" si="16"/>
        <v>0</v>
      </c>
      <c r="N41" s="8">
        <f t="shared" si="16"/>
        <v>0</v>
      </c>
      <c r="O41" s="8">
        <f t="shared" si="16"/>
        <v>0</v>
      </c>
      <c r="P41" s="8">
        <f t="shared" si="16"/>
        <v>0</v>
      </c>
      <c r="Q41" s="8">
        <f t="shared" si="16"/>
        <v>0</v>
      </c>
      <c r="R41" s="8">
        <f t="shared" si="16"/>
        <v>0</v>
      </c>
      <c r="S41" s="8">
        <f t="shared" si="16"/>
        <v>0</v>
      </c>
      <c r="T41" s="8">
        <f t="shared" si="16"/>
        <v>0</v>
      </c>
      <c r="U41" s="8">
        <f t="shared" si="16"/>
        <v>0</v>
      </c>
      <c r="V41" s="8">
        <f t="shared" si="16"/>
        <v>0</v>
      </c>
      <c r="W41" s="8">
        <f t="shared" si="16"/>
        <v>0</v>
      </c>
      <c r="X41" s="8">
        <f t="shared" si="16"/>
        <v>0</v>
      </c>
      <c r="Y41" s="3" t="e">
        <f t="shared" si="1"/>
        <v>#DIV/0!</v>
      </c>
      <c r="Z41" s="27">
        <f t="shared" si="6"/>
        <v>0</v>
      </c>
      <c r="AA41" s="27">
        <f t="shared" si="17"/>
        <v>0</v>
      </c>
      <c r="AB41" s="27">
        <f t="shared" si="8"/>
        <v>0</v>
      </c>
      <c r="AC41" s="3" t="e">
        <f t="shared" si="9"/>
        <v>#DIV/0!</v>
      </c>
      <c r="AD41" s="27">
        <f t="shared" si="10"/>
        <v>0</v>
      </c>
      <c r="AE41" s="3" t="e">
        <f t="shared" si="11"/>
        <v>#DIV/0!</v>
      </c>
      <c r="AF41" s="3" t="e">
        <f t="shared" si="12"/>
        <v>#DIV/0!</v>
      </c>
      <c r="AG41" s="31">
        <f t="shared" si="13"/>
        <v>0</v>
      </c>
      <c r="AH41" s="3" t="e">
        <f t="shared" si="5"/>
        <v>#DIV/0!</v>
      </c>
      <c r="BF41" s="2" t="s">
        <v>54</v>
      </c>
      <c r="BG41" s="2">
        <v>3</v>
      </c>
      <c r="BH41" s="2">
        <v>17</v>
      </c>
    </row>
    <row r="42" spans="1:60" s="2" customFormat="1" ht="31.5" x14ac:dyDescent="0.25">
      <c r="A42">
        <v>38</v>
      </c>
      <c r="B42"/>
      <c r="C42"/>
      <c r="D42"/>
      <c r="E42"/>
      <c r="F42" s="15" t="s">
        <v>258</v>
      </c>
      <c r="G42" s="2" t="s">
        <v>172</v>
      </c>
      <c r="J42" s="8">
        <f t="shared" ref="J42:X42" si="18">VLOOKUP($A42,_30_3100,J$1)</f>
        <v>0</v>
      </c>
      <c r="K42" s="8">
        <f t="shared" si="18"/>
        <v>0</v>
      </c>
      <c r="L42" s="8">
        <f t="shared" si="18"/>
        <v>0</v>
      </c>
      <c r="M42" s="8">
        <f t="shared" si="18"/>
        <v>0</v>
      </c>
      <c r="N42" s="8">
        <f t="shared" si="18"/>
        <v>0</v>
      </c>
      <c r="O42" s="8">
        <f t="shared" si="18"/>
        <v>0</v>
      </c>
      <c r="P42" s="8">
        <f t="shared" si="18"/>
        <v>0</v>
      </c>
      <c r="Q42" s="8">
        <f t="shared" si="18"/>
        <v>0</v>
      </c>
      <c r="R42" s="8">
        <f t="shared" si="18"/>
        <v>0</v>
      </c>
      <c r="S42" s="8">
        <f t="shared" si="18"/>
        <v>0</v>
      </c>
      <c r="T42" s="8">
        <f t="shared" si="18"/>
        <v>0</v>
      </c>
      <c r="U42" s="8">
        <f t="shared" si="18"/>
        <v>0</v>
      </c>
      <c r="V42" s="8">
        <f t="shared" si="18"/>
        <v>0</v>
      </c>
      <c r="W42" s="8">
        <f t="shared" si="18"/>
        <v>0</v>
      </c>
      <c r="X42" s="8">
        <f t="shared" si="18"/>
        <v>0</v>
      </c>
      <c r="Y42" s="3" t="e">
        <f t="shared" ref="Y42:Y53" si="19">V42/L42</f>
        <v>#DIV/0!</v>
      </c>
      <c r="Z42" s="27">
        <f t="shared" ref="Z42:Z53" si="20">M42-O42-P42</f>
        <v>0</v>
      </c>
      <c r="AA42" s="27">
        <f t="shared" si="17"/>
        <v>0</v>
      </c>
      <c r="AB42" s="27">
        <f t="shared" ref="AB42:AB53" si="21">Q42+T42</f>
        <v>0</v>
      </c>
      <c r="AC42" s="3" t="e">
        <f t="shared" ref="AC42:AC53" si="22">V42/AB42</f>
        <v>#DIV/0!</v>
      </c>
      <c r="AD42" s="27">
        <f t="shared" ref="AD42:AD53" si="23">V42-W42</f>
        <v>0</v>
      </c>
      <c r="AE42" s="3" t="e">
        <f t="shared" ref="AE42:AE53" si="24">AD42/AA42</f>
        <v>#DIV/0!</v>
      </c>
      <c r="AF42" s="3" t="e">
        <f t="shared" ref="AF42:AF53" si="25">AC42-AE42</f>
        <v>#DIV/0!</v>
      </c>
      <c r="AG42" s="31">
        <f t="shared" ref="AG42:AG53" si="26">(M42+Q42+T42)/2</f>
        <v>0</v>
      </c>
      <c r="AH42" s="3" t="e">
        <f t="shared" ref="AH42:AH53" si="27">V42/AG42</f>
        <v>#DIV/0!</v>
      </c>
    </row>
    <row r="43" spans="1:60" ht="31.5" x14ac:dyDescent="0.25">
      <c r="A43">
        <v>39</v>
      </c>
      <c r="D43">
        <v>1</v>
      </c>
      <c r="E43">
        <v>1</v>
      </c>
      <c r="F43" s="12" t="s">
        <v>259</v>
      </c>
      <c r="G43" t="s">
        <v>55</v>
      </c>
      <c r="H43">
        <v>0</v>
      </c>
      <c r="I43">
        <v>0</v>
      </c>
      <c r="J43" s="7">
        <f t="shared" si="16"/>
        <v>0</v>
      </c>
      <c r="K43" s="7">
        <f t="shared" si="16"/>
        <v>0</v>
      </c>
      <c r="L43" s="7">
        <f t="shared" si="16"/>
        <v>0</v>
      </c>
      <c r="M43" s="7">
        <f t="shared" si="16"/>
        <v>0</v>
      </c>
      <c r="N43" s="7">
        <f t="shared" si="16"/>
        <v>0</v>
      </c>
      <c r="O43" s="9">
        <f t="shared" si="16"/>
        <v>0</v>
      </c>
      <c r="P43" s="7">
        <f t="shared" si="16"/>
        <v>0</v>
      </c>
      <c r="Q43" s="7">
        <f t="shared" si="16"/>
        <v>0</v>
      </c>
      <c r="R43" s="7">
        <f t="shared" si="16"/>
        <v>0</v>
      </c>
      <c r="S43" s="7">
        <f t="shared" si="16"/>
        <v>0</v>
      </c>
      <c r="T43" s="7">
        <f t="shared" si="16"/>
        <v>0</v>
      </c>
      <c r="U43" s="7">
        <f t="shared" si="16"/>
        <v>0</v>
      </c>
      <c r="V43" s="7">
        <f t="shared" si="16"/>
        <v>0</v>
      </c>
      <c r="W43" s="7">
        <f t="shared" si="16"/>
        <v>0</v>
      </c>
      <c r="X43" s="7">
        <f t="shared" si="16"/>
        <v>0</v>
      </c>
      <c r="Y43" s="1" t="e">
        <f t="shared" si="19"/>
        <v>#DIV/0!</v>
      </c>
      <c r="Z43" s="25">
        <f t="shared" si="20"/>
        <v>0</v>
      </c>
      <c r="AA43" s="25">
        <f t="shared" si="17"/>
        <v>0</v>
      </c>
      <c r="AB43" s="25">
        <f t="shared" si="21"/>
        <v>0</v>
      </c>
      <c r="AC43" s="1" t="e">
        <f t="shared" si="22"/>
        <v>#DIV/0!</v>
      </c>
      <c r="AD43" s="25">
        <f t="shared" si="23"/>
        <v>0</v>
      </c>
      <c r="AE43" s="1" t="e">
        <f t="shared" si="24"/>
        <v>#DIV/0!</v>
      </c>
      <c r="AF43" s="1" t="e">
        <f t="shared" si="25"/>
        <v>#DIV/0!</v>
      </c>
      <c r="AG43" s="30">
        <f t="shared" si="26"/>
        <v>0</v>
      </c>
      <c r="AH43" s="1" t="e">
        <f t="shared" si="27"/>
        <v>#DIV/0!</v>
      </c>
      <c r="BF43" t="s">
        <v>56</v>
      </c>
      <c r="BG43">
        <v>3</v>
      </c>
      <c r="BH43">
        <v>17</v>
      </c>
    </row>
    <row r="44" spans="1:60" s="2" customFormat="1" ht="15.75" x14ac:dyDescent="0.25">
      <c r="A44">
        <v>40</v>
      </c>
      <c r="B44"/>
      <c r="C44"/>
      <c r="D44">
        <v>2</v>
      </c>
      <c r="E44">
        <v>1</v>
      </c>
      <c r="F44" s="11" t="s">
        <v>260</v>
      </c>
      <c r="G44" s="2" t="s">
        <v>57</v>
      </c>
      <c r="H44" s="2">
        <v>0</v>
      </c>
      <c r="I44" s="2">
        <v>0</v>
      </c>
      <c r="J44" s="8">
        <f t="shared" ref="J44:X44" si="28">VLOOKUP($A44,_30_3100,J$1)</f>
        <v>0</v>
      </c>
      <c r="K44" s="8">
        <f t="shared" si="28"/>
        <v>0</v>
      </c>
      <c r="L44" s="8">
        <f t="shared" si="28"/>
        <v>0</v>
      </c>
      <c r="M44" s="8">
        <f t="shared" si="28"/>
        <v>0</v>
      </c>
      <c r="N44" s="8">
        <f t="shared" si="28"/>
        <v>0</v>
      </c>
      <c r="O44" s="8">
        <f t="shared" si="28"/>
        <v>0</v>
      </c>
      <c r="P44" s="8">
        <f t="shared" si="28"/>
        <v>0</v>
      </c>
      <c r="Q44" s="8">
        <f t="shared" si="28"/>
        <v>0</v>
      </c>
      <c r="R44" s="8">
        <f t="shared" si="28"/>
        <v>0</v>
      </c>
      <c r="S44" s="8">
        <f t="shared" si="28"/>
        <v>0</v>
      </c>
      <c r="T44" s="8">
        <f t="shared" si="28"/>
        <v>0</v>
      </c>
      <c r="U44" s="8">
        <f t="shared" si="28"/>
        <v>0</v>
      </c>
      <c r="V44" s="8">
        <f t="shared" si="28"/>
        <v>0</v>
      </c>
      <c r="W44" s="8">
        <f t="shared" si="28"/>
        <v>0</v>
      </c>
      <c r="X44" s="8">
        <f t="shared" si="28"/>
        <v>0</v>
      </c>
      <c r="Y44" s="3" t="e">
        <f t="shared" si="19"/>
        <v>#DIV/0!</v>
      </c>
      <c r="Z44" s="27">
        <f t="shared" si="20"/>
        <v>0</v>
      </c>
      <c r="AA44" s="27">
        <f t="shared" si="17"/>
        <v>0</v>
      </c>
      <c r="AB44" s="27">
        <f t="shared" si="21"/>
        <v>0</v>
      </c>
      <c r="AC44" s="3" t="e">
        <f t="shared" si="22"/>
        <v>#DIV/0!</v>
      </c>
      <c r="AD44" s="27">
        <f t="shared" si="23"/>
        <v>0</v>
      </c>
      <c r="AE44" s="3" t="e">
        <f t="shared" si="24"/>
        <v>#DIV/0!</v>
      </c>
      <c r="AF44" s="3" t="e">
        <f t="shared" si="25"/>
        <v>#DIV/0!</v>
      </c>
      <c r="AG44" s="31">
        <f t="shared" si="26"/>
        <v>0</v>
      </c>
      <c r="AH44" s="3" t="e">
        <f t="shared" si="27"/>
        <v>#DIV/0!</v>
      </c>
      <c r="BF44" s="2" t="s">
        <v>58</v>
      </c>
      <c r="BG44" s="2">
        <v>3</v>
      </c>
      <c r="BH44" s="2">
        <v>17</v>
      </c>
    </row>
    <row r="45" spans="1:60" ht="15.75" x14ac:dyDescent="0.25">
      <c r="A45">
        <v>41</v>
      </c>
      <c r="D45">
        <v>1</v>
      </c>
      <c r="E45">
        <v>1</v>
      </c>
      <c r="F45" s="12" t="s">
        <v>261</v>
      </c>
      <c r="G45" t="s">
        <v>59</v>
      </c>
      <c r="H45">
        <v>0</v>
      </c>
      <c r="I45">
        <v>0</v>
      </c>
      <c r="J45" s="7">
        <f t="shared" si="16"/>
        <v>0</v>
      </c>
      <c r="K45" s="7">
        <f t="shared" si="16"/>
        <v>0</v>
      </c>
      <c r="L45" s="7">
        <f t="shared" si="16"/>
        <v>0</v>
      </c>
      <c r="M45" s="7">
        <f t="shared" si="16"/>
        <v>0</v>
      </c>
      <c r="N45" s="7">
        <f t="shared" si="16"/>
        <v>0</v>
      </c>
      <c r="O45" s="9">
        <f t="shared" si="16"/>
        <v>0</v>
      </c>
      <c r="P45" s="7">
        <f t="shared" si="16"/>
        <v>0</v>
      </c>
      <c r="Q45" s="7">
        <f t="shared" si="16"/>
        <v>0</v>
      </c>
      <c r="R45" s="7">
        <f t="shared" si="16"/>
        <v>0</v>
      </c>
      <c r="S45" s="7">
        <f t="shared" si="16"/>
        <v>0</v>
      </c>
      <c r="T45" s="7">
        <f t="shared" si="16"/>
        <v>0</v>
      </c>
      <c r="U45" s="7">
        <f t="shared" si="16"/>
        <v>0</v>
      </c>
      <c r="V45" s="7">
        <f t="shared" si="16"/>
        <v>0</v>
      </c>
      <c r="W45" s="7">
        <f t="shared" si="16"/>
        <v>0</v>
      </c>
      <c r="X45" s="7">
        <f t="shared" si="16"/>
        <v>0</v>
      </c>
      <c r="Y45" s="1" t="e">
        <f t="shared" si="19"/>
        <v>#DIV/0!</v>
      </c>
      <c r="Z45" s="25">
        <f t="shared" si="20"/>
        <v>0</v>
      </c>
      <c r="AA45" s="25">
        <f t="shared" si="17"/>
        <v>0</v>
      </c>
      <c r="AB45" s="25">
        <f t="shared" si="21"/>
        <v>0</v>
      </c>
      <c r="AC45" s="1" t="e">
        <f t="shared" si="22"/>
        <v>#DIV/0!</v>
      </c>
      <c r="AD45" s="25">
        <f t="shared" si="23"/>
        <v>0</v>
      </c>
      <c r="AE45" s="1" t="e">
        <f t="shared" si="24"/>
        <v>#DIV/0!</v>
      </c>
      <c r="AF45" s="1" t="e">
        <f t="shared" si="25"/>
        <v>#DIV/0!</v>
      </c>
      <c r="AG45" s="30">
        <f t="shared" si="26"/>
        <v>0</v>
      </c>
      <c r="AH45" s="1" t="e">
        <f t="shared" si="27"/>
        <v>#DIV/0!</v>
      </c>
      <c r="BF45" t="s">
        <v>60</v>
      </c>
      <c r="BG45">
        <v>3</v>
      </c>
      <c r="BH45">
        <v>17</v>
      </c>
    </row>
    <row r="46" spans="1:60" ht="31.5" x14ac:dyDescent="0.25">
      <c r="A46">
        <v>42</v>
      </c>
      <c r="F46" s="14" t="s">
        <v>262</v>
      </c>
      <c r="G46" t="s">
        <v>174</v>
      </c>
      <c r="J46" s="7">
        <f t="shared" ref="J46:X61" si="29">VLOOKUP($A46,_30_3100,J$1)</f>
        <v>0</v>
      </c>
      <c r="K46" s="7">
        <f t="shared" si="29"/>
        <v>0</v>
      </c>
      <c r="L46" s="7">
        <f t="shared" si="29"/>
        <v>0</v>
      </c>
      <c r="M46" s="7">
        <f t="shared" si="29"/>
        <v>0</v>
      </c>
      <c r="N46" s="7">
        <f t="shared" si="29"/>
        <v>0</v>
      </c>
      <c r="O46" s="9">
        <f t="shared" si="29"/>
        <v>0</v>
      </c>
      <c r="P46" s="7">
        <f t="shared" si="29"/>
        <v>0</v>
      </c>
      <c r="Q46" s="7">
        <f t="shared" si="29"/>
        <v>0</v>
      </c>
      <c r="R46" s="7">
        <f t="shared" si="29"/>
        <v>0</v>
      </c>
      <c r="S46" s="7">
        <f t="shared" si="29"/>
        <v>0</v>
      </c>
      <c r="T46" s="7">
        <f t="shared" si="29"/>
        <v>0</v>
      </c>
      <c r="U46" s="7">
        <f t="shared" si="29"/>
        <v>0</v>
      </c>
      <c r="V46" s="7">
        <f t="shared" si="29"/>
        <v>0</v>
      </c>
      <c r="W46" s="7">
        <f t="shared" si="29"/>
        <v>0</v>
      </c>
      <c r="X46" s="7">
        <f t="shared" si="29"/>
        <v>0</v>
      </c>
      <c r="Y46" s="1" t="e">
        <f t="shared" si="19"/>
        <v>#DIV/0!</v>
      </c>
      <c r="Z46" s="25">
        <f t="shared" si="20"/>
        <v>0</v>
      </c>
      <c r="AA46" s="25">
        <f t="shared" si="17"/>
        <v>0</v>
      </c>
      <c r="AB46" s="25">
        <f t="shared" si="21"/>
        <v>0</v>
      </c>
      <c r="AC46" s="1" t="e">
        <f t="shared" si="22"/>
        <v>#DIV/0!</v>
      </c>
      <c r="AD46" s="25">
        <f t="shared" si="23"/>
        <v>0</v>
      </c>
      <c r="AE46" s="1" t="e">
        <f t="shared" si="24"/>
        <v>#DIV/0!</v>
      </c>
      <c r="AF46" s="1" t="e">
        <f t="shared" si="25"/>
        <v>#DIV/0!</v>
      </c>
      <c r="AG46" s="30">
        <f t="shared" si="26"/>
        <v>0</v>
      </c>
      <c r="AH46" s="1" t="e">
        <f t="shared" si="27"/>
        <v>#DIV/0!</v>
      </c>
    </row>
    <row r="47" spans="1:60" ht="31.5" x14ac:dyDescent="0.25">
      <c r="A47">
        <v>43</v>
      </c>
      <c r="F47" s="14" t="s">
        <v>263</v>
      </c>
      <c r="G47" t="s">
        <v>176</v>
      </c>
      <c r="J47" s="7">
        <f t="shared" si="29"/>
        <v>0</v>
      </c>
      <c r="K47" s="7">
        <f t="shared" si="29"/>
        <v>0</v>
      </c>
      <c r="L47" s="7">
        <f t="shared" si="29"/>
        <v>0</v>
      </c>
      <c r="M47" s="7">
        <f t="shared" si="29"/>
        <v>0</v>
      </c>
      <c r="N47" s="7">
        <f t="shared" si="29"/>
        <v>0</v>
      </c>
      <c r="O47" s="9">
        <f t="shared" si="29"/>
        <v>0</v>
      </c>
      <c r="P47" s="7">
        <f t="shared" si="29"/>
        <v>0</v>
      </c>
      <c r="Q47" s="7">
        <f t="shared" si="29"/>
        <v>0</v>
      </c>
      <c r="R47" s="7">
        <f t="shared" si="29"/>
        <v>0</v>
      </c>
      <c r="S47" s="7">
        <f t="shared" si="29"/>
        <v>0</v>
      </c>
      <c r="T47" s="7">
        <f t="shared" si="29"/>
        <v>0</v>
      </c>
      <c r="U47" s="7">
        <f t="shared" si="29"/>
        <v>0</v>
      </c>
      <c r="V47" s="7">
        <f t="shared" si="29"/>
        <v>0</v>
      </c>
      <c r="W47" s="7">
        <f t="shared" si="29"/>
        <v>0</v>
      </c>
      <c r="X47" s="7">
        <f t="shared" si="29"/>
        <v>0</v>
      </c>
      <c r="Y47" s="1" t="e">
        <f t="shared" si="19"/>
        <v>#DIV/0!</v>
      </c>
      <c r="Z47" s="25">
        <f t="shared" si="20"/>
        <v>0</v>
      </c>
      <c r="AA47" s="25">
        <f t="shared" si="17"/>
        <v>0</v>
      </c>
      <c r="AB47" s="25">
        <f t="shared" si="21"/>
        <v>0</v>
      </c>
      <c r="AC47" s="1" t="e">
        <f t="shared" si="22"/>
        <v>#DIV/0!</v>
      </c>
      <c r="AD47" s="25">
        <f t="shared" si="23"/>
        <v>0</v>
      </c>
      <c r="AE47" s="1" t="e">
        <f t="shared" si="24"/>
        <v>#DIV/0!</v>
      </c>
      <c r="AF47" s="1" t="e">
        <f t="shared" si="25"/>
        <v>#DIV/0!</v>
      </c>
      <c r="AG47" s="30">
        <f t="shared" si="26"/>
        <v>0</v>
      </c>
      <c r="AH47" s="1" t="e">
        <f t="shared" si="27"/>
        <v>#DIV/0!</v>
      </c>
    </row>
    <row r="48" spans="1:60" ht="15.75" x14ac:dyDescent="0.25">
      <c r="A48">
        <v>44</v>
      </c>
      <c r="F48" s="14" t="s">
        <v>264</v>
      </c>
      <c r="G48" t="s">
        <v>178</v>
      </c>
      <c r="J48" s="7">
        <f t="shared" si="29"/>
        <v>0</v>
      </c>
      <c r="K48" s="7">
        <f t="shared" si="29"/>
        <v>0</v>
      </c>
      <c r="L48" s="7">
        <f t="shared" si="29"/>
        <v>0</v>
      </c>
      <c r="M48" s="7">
        <f t="shared" si="29"/>
        <v>0</v>
      </c>
      <c r="N48" s="7">
        <f t="shared" si="29"/>
        <v>0</v>
      </c>
      <c r="O48" s="9">
        <f t="shared" si="29"/>
        <v>0</v>
      </c>
      <c r="P48" s="7">
        <f t="shared" si="29"/>
        <v>0</v>
      </c>
      <c r="Q48" s="7">
        <f t="shared" si="29"/>
        <v>0</v>
      </c>
      <c r="R48" s="7">
        <f t="shared" si="29"/>
        <v>0</v>
      </c>
      <c r="S48" s="7">
        <f t="shared" si="29"/>
        <v>0</v>
      </c>
      <c r="T48" s="7">
        <f t="shared" si="29"/>
        <v>0</v>
      </c>
      <c r="U48" s="7">
        <f t="shared" si="29"/>
        <v>0</v>
      </c>
      <c r="V48" s="7">
        <f t="shared" si="29"/>
        <v>0</v>
      </c>
      <c r="W48" s="7">
        <f t="shared" si="29"/>
        <v>0</v>
      </c>
      <c r="X48" s="7">
        <f t="shared" si="29"/>
        <v>0</v>
      </c>
      <c r="Y48" s="1" t="e">
        <f t="shared" si="19"/>
        <v>#DIV/0!</v>
      </c>
      <c r="Z48" s="25">
        <f t="shared" si="20"/>
        <v>0</v>
      </c>
      <c r="AA48" s="25">
        <f t="shared" si="17"/>
        <v>0</v>
      </c>
      <c r="AB48" s="25">
        <f t="shared" si="21"/>
        <v>0</v>
      </c>
      <c r="AC48" s="1" t="e">
        <f t="shared" si="22"/>
        <v>#DIV/0!</v>
      </c>
      <c r="AD48" s="25">
        <f t="shared" si="23"/>
        <v>0</v>
      </c>
      <c r="AE48" s="1" t="e">
        <f t="shared" si="24"/>
        <v>#DIV/0!</v>
      </c>
      <c r="AF48" s="1" t="e">
        <f t="shared" si="25"/>
        <v>#DIV/0!</v>
      </c>
      <c r="AG48" s="30">
        <f t="shared" si="26"/>
        <v>0</v>
      </c>
      <c r="AH48" s="1" t="e">
        <f t="shared" si="27"/>
        <v>#DIV/0!</v>
      </c>
    </row>
    <row r="49" spans="1:60" ht="15.75" x14ac:dyDescent="0.25">
      <c r="A49">
        <v>45</v>
      </c>
      <c r="F49" s="14" t="s">
        <v>265</v>
      </c>
      <c r="G49" t="s">
        <v>180</v>
      </c>
      <c r="J49" s="7">
        <f>VLOOKUP($A49,_30_3100,J$1)</f>
        <v>0</v>
      </c>
      <c r="K49" s="7">
        <f t="shared" si="29"/>
        <v>0</v>
      </c>
      <c r="L49" s="7">
        <f t="shared" si="29"/>
        <v>0</v>
      </c>
      <c r="M49" s="7">
        <f t="shared" si="29"/>
        <v>0</v>
      </c>
      <c r="N49" s="7">
        <f t="shared" si="29"/>
        <v>0</v>
      </c>
      <c r="O49" s="9">
        <f t="shared" si="29"/>
        <v>0</v>
      </c>
      <c r="P49" s="7">
        <f t="shared" si="29"/>
        <v>0</v>
      </c>
      <c r="Q49" s="7">
        <f t="shared" si="29"/>
        <v>0</v>
      </c>
      <c r="R49" s="7">
        <f t="shared" si="29"/>
        <v>0</v>
      </c>
      <c r="S49" s="7">
        <f t="shared" si="29"/>
        <v>0</v>
      </c>
      <c r="T49" s="7">
        <f t="shared" si="29"/>
        <v>0</v>
      </c>
      <c r="U49" s="7">
        <f t="shared" si="29"/>
        <v>0</v>
      </c>
      <c r="V49" s="7">
        <f t="shared" si="29"/>
        <v>0</v>
      </c>
      <c r="W49" s="7">
        <f t="shared" si="29"/>
        <v>0</v>
      </c>
      <c r="X49" s="7">
        <f t="shared" si="29"/>
        <v>0</v>
      </c>
      <c r="Y49" s="1" t="e">
        <f t="shared" si="19"/>
        <v>#DIV/0!</v>
      </c>
      <c r="Z49" s="25">
        <f t="shared" si="20"/>
        <v>0</v>
      </c>
      <c r="AA49" s="25">
        <f t="shared" si="17"/>
        <v>0</v>
      </c>
      <c r="AB49" s="25">
        <f t="shared" si="21"/>
        <v>0</v>
      </c>
      <c r="AC49" s="1" t="e">
        <f t="shared" si="22"/>
        <v>#DIV/0!</v>
      </c>
      <c r="AD49" s="25">
        <f t="shared" si="23"/>
        <v>0</v>
      </c>
      <c r="AE49" s="1" t="e">
        <f t="shared" si="24"/>
        <v>#DIV/0!</v>
      </c>
      <c r="AF49" s="1" t="e">
        <f t="shared" si="25"/>
        <v>#DIV/0!</v>
      </c>
      <c r="AG49" s="30">
        <f t="shared" si="26"/>
        <v>0</v>
      </c>
      <c r="AH49" s="1" t="e">
        <f t="shared" si="27"/>
        <v>#DIV/0!</v>
      </c>
    </row>
    <row r="50" spans="1:60" ht="31.5" x14ac:dyDescent="0.25">
      <c r="A50">
        <v>46</v>
      </c>
      <c r="F50" s="14" t="s">
        <v>266</v>
      </c>
      <c r="G50" t="s">
        <v>182</v>
      </c>
      <c r="J50" s="7">
        <f>VLOOKUP($A50,_30_3100,J$1)</f>
        <v>0</v>
      </c>
      <c r="K50" s="7">
        <f t="shared" si="29"/>
        <v>0</v>
      </c>
      <c r="L50" s="7">
        <f t="shared" si="29"/>
        <v>0</v>
      </c>
      <c r="M50" s="7">
        <f t="shared" si="29"/>
        <v>0</v>
      </c>
      <c r="N50" s="7">
        <f t="shared" si="29"/>
        <v>0</v>
      </c>
      <c r="O50" s="9">
        <f t="shared" si="29"/>
        <v>0</v>
      </c>
      <c r="P50" s="7">
        <f t="shared" si="29"/>
        <v>0</v>
      </c>
      <c r="Q50" s="7">
        <f t="shared" si="29"/>
        <v>0</v>
      </c>
      <c r="R50" s="7">
        <f t="shared" si="29"/>
        <v>0</v>
      </c>
      <c r="S50" s="7">
        <f t="shared" si="29"/>
        <v>0</v>
      </c>
      <c r="T50" s="7">
        <f t="shared" si="29"/>
        <v>0</v>
      </c>
      <c r="U50" s="7">
        <f t="shared" si="29"/>
        <v>0</v>
      </c>
      <c r="V50" s="7">
        <f t="shared" si="29"/>
        <v>0</v>
      </c>
      <c r="W50" s="7">
        <f t="shared" si="29"/>
        <v>0</v>
      </c>
      <c r="X50" s="7">
        <f t="shared" si="29"/>
        <v>0</v>
      </c>
      <c r="Y50" s="1" t="e">
        <f t="shared" si="19"/>
        <v>#DIV/0!</v>
      </c>
      <c r="Z50" s="25">
        <f t="shared" si="20"/>
        <v>0</v>
      </c>
      <c r="AA50" s="25">
        <f t="shared" si="17"/>
        <v>0</v>
      </c>
      <c r="AB50" s="25">
        <f t="shared" si="21"/>
        <v>0</v>
      </c>
      <c r="AC50" s="1" t="e">
        <f t="shared" si="22"/>
        <v>#DIV/0!</v>
      </c>
      <c r="AD50" s="25">
        <f t="shared" si="23"/>
        <v>0</v>
      </c>
      <c r="AE50" s="1" t="e">
        <f t="shared" si="24"/>
        <v>#DIV/0!</v>
      </c>
      <c r="AF50" s="1" t="e">
        <f t="shared" si="25"/>
        <v>#DIV/0!</v>
      </c>
      <c r="AG50" s="30">
        <f t="shared" si="26"/>
        <v>0</v>
      </c>
      <c r="AH50" s="1" t="e">
        <f t="shared" si="27"/>
        <v>#DIV/0!</v>
      </c>
    </row>
    <row r="51" spans="1:60" ht="47.25" x14ac:dyDescent="0.25">
      <c r="A51">
        <v>47</v>
      </c>
      <c r="F51" s="14" t="s">
        <v>330</v>
      </c>
      <c r="G51" t="s">
        <v>184</v>
      </c>
      <c r="J51" s="7">
        <f>VLOOKUP($A51,_30_3100,J$1)</f>
        <v>0</v>
      </c>
      <c r="K51" s="7">
        <f t="shared" si="29"/>
        <v>0</v>
      </c>
      <c r="L51" s="7">
        <f t="shared" si="29"/>
        <v>0</v>
      </c>
      <c r="M51" s="7">
        <f t="shared" si="29"/>
        <v>0</v>
      </c>
      <c r="N51" s="7">
        <f t="shared" si="29"/>
        <v>0</v>
      </c>
      <c r="O51" s="9">
        <f t="shared" si="29"/>
        <v>0</v>
      </c>
      <c r="P51" s="7">
        <f t="shared" si="29"/>
        <v>0</v>
      </c>
      <c r="Q51" s="7">
        <f t="shared" si="29"/>
        <v>0</v>
      </c>
      <c r="R51" s="7">
        <f t="shared" si="29"/>
        <v>0</v>
      </c>
      <c r="S51" s="7">
        <f t="shared" si="29"/>
        <v>0</v>
      </c>
      <c r="T51" s="7">
        <f t="shared" si="29"/>
        <v>0</v>
      </c>
      <c r="U51" s="7">
        <f t="shared" si="29"/>
        <v>0</v>
      </c>
      <c r="V51" s="7">
        <f t="shared" si="29"/>
        <v>0</v>
      </c>
      <c r="W51" s="7">
        <f t="shared" si="29"/>
        <v>0</v>
      </c>
      <c r="X51" s="7">
        <f t="shared" si="29"/>
        <v>0</v>
      </c>
      <c r="Y51" s="1" t="e">
        <f t="shared" si="19"/>
        <v>#DIV/0!</v>
      </c>
      <c r="Z51" s="25">
        <f t="shared" si="20"/>
        <v>0</v>
      </c>
      <c r="AA51" s="25">
        <f t="shared" si="17"/>
        <v>0</v>
      </c>
      <c r="AB51" s="25">
        <f t="shared" si="21"/>
        <v>0</v>
      </c>
      <c r="AC51" s="1" t="e">
        <f t="shared" si="22"/>
        <v>#DIV/0!</v>
      </c>
      <c r="AD51" s="25">
        <f t="shared" si="23"/>
        <v>0</v>
      </c>
      <c r="AE51" s="1" t="e">
        <f t="shared" si="24"/>
        <v>#DIV/0!</v>
      </c>
      <c r="AF51" s="1" t="e">
        <f t="shared" si="25"/>
        <v>#DIV/0!</v>
      </c>
      <c r="AG51" s="30">
        <f t="shared" si="26"/>
        <v>0</v>
      </c>
      <c r="AH51" s="1" t="e">
        <f t="shared" si="27"/>
        <v>#DIV/0!</v>
      </c>
    </row>
    <row r="52" spans="1:60" ht="31.5" x14ac:dyDescent="0.25">
      <c r="A52">
        <v>48</v>
      </c>
      <c r="F52" s="14" t="s">
        <v>267</v>
      </c>
      <c r="G52" t="s">
        <v>186</v>
      </c>
      <c r="J52" s="7">
        <f>VLOOKUP($A52,_30_3100,J$1)</f>
        <v>0</v>
      </c>
      <c r="K52" s="7">
        <f t="shared" si="29"/>
        <v>0</v>
      </c>
      <c r="L52" s="7">
        <f t="shared" si="29"/>
        <v>0</v>
      </c>
      <c r="M52" s="7">
        <f t="shared" si="29"/>
        <v>0</v>
      </c>
      <c r="N52" s="7">
        <f t="shared" si="29"/>
        <v>0</v>
      </c>
      <c r="O52" s="9">
        <f t="shared" si="29"/>
        <v>0</v>
      </c>
      <c r="P52" s="7">
        <f t="shared" si="29"/>
        <v>0</v>
      </c>
      <c r="Q52" s="7">
        <f t="shared" si="29"/>
        <v>0</v>
      </c>
      <c r="R52" s="7">
        <f t="shared" si="29"/>
        <v>0</v>
      </c>
      <c r="S52" s="7">
        <f t="shared" si="29"/>
        <v>0</v>
      </c>
      <c r="T52" s="7">
        <f t="shared" si="29"/>
        <v>0</v>
      </c>
      <c r="U52" s="7">
        <f t="shared" si="29"/>
        <v>0</v>
      </c>
      <c r="V52" s="7">
        <f t="shared" si="29"/>
        <v>0</v>
      </c>
      <c r="W52" s="7">
        <f t="shared" si="29"/>
        <v>0</v>
      </c>
      <c r="X52" s="7">
        <f t="shared" si="29"/>
        <v>0</v>
      </c>
      <c r="Y52" s="1" t="e">
        <f t="shared" si="19"/>
        <v>#DIV/0!</v>
      </c>
      <c r="Z52" s="25">
        <f t="shared" si="20"/>
        <v>0</v>
      </c>
      <c r="AA52" s="25">
        <f t="shared" si="17"/>
        <v>0</v>
      </c>
      <c r="AB52" s="25">
        <f t="shared" si="21"/>
        <v>0</v>
      </c>
      <c r="AC52" s="1" t="e">
        <f t="shared" si="22"/>
        <v>#DIV/0!</v>
      </c>
      <c r="AD52" s="25">
        <f t="shared" si="23"/>
        <v>0</v>
      </c>
      <c r="AE52" s="1" t="e">
        <f t="shared" si="24"/>
        <v>#DIV/0!</v>
      </c>
      <c r="AF52" s="1" t="e">
        <f t="shared" si="25"/>
        <v>#DIV/0!</v>
      </c>
      <c r="AG52" s="30">
        <f t="shared" si="26"/>
        <v>0</v>
      </c>
      <c r="AH52" s="1" t="e">
        <f t="shared" si="27"/>
        <v>#DIV/0!</v>
      </c>
    </row>
    <row r="53" spans="1:60" s="2" customFormat="1" ht="15.75" x14ac:dyDescent="0.25">
      <c r="A53">
        <v>49</v>
      </c>
      <c r="B53"/>
      <c r="C53"/>
      <c r="D53">
        <v>2</v>
      </c>
      <c r="E53">
        <v>1</v>
      </c>
      <c r="F53" s="11" t="s">
        <v>268</v>
      </c>
      <c r="G53" s="2" t="s">
        <v>61</v>
      </c>
      <c r="H53" s="2">
        <v>0</v>
      </c>
      <c r="I53" s="2">
        <v>0</v>
      </c>
      <c r="J53" s="8">
        <f t="shared" ref="J53:X53" si="30">VLOOKUP($A53,_30_3100,J$1)</f>
        <v>0</v>
      </c>
      <c r="K53" s="8">
        <f t="shared" si="30"/>
        <v>0</v>
      </c>
      <c r="L53" s="8">
        <f t="shared" si="30"/>
        <v>0</v>
      </c>
      <c r="M53" s="8">
        <f t="shared" si="30"/>
        <v>0</v>
      </c>
      <c r="N53" s="8">
        <f t="shared" si="30"/>
        <v>0</v>
      </c>
      <c r="O53" s="8">
        <f t="shared" si="30"/>
        <v>0</v>
      </c>
      <c r="P53" s="8">
        <f t="shared" si="30"/>
        <v>0</v>
      </c>
      <c r="Q53" s="8">
        <f t="shared" si="30"/>
        <v>0</v>
      </c>
      <c r="R53" s="8">
        <f t="shared" si="30"/>
        <v>0</v>
      </c>
      <c r="S53" s="8">
        <f t="shared" si="30"/>
        <v>0</v>
      </c>
      <c r="T53" s="8">
        <f t="shared" si="30"/>
        <v>0</v>
      </c>
      <c r="U53" s="8">
        <f t="shared" si="30"/>
        <v>0</v>
      </c>
      <c r="V53" s="8">
        <f t="shared" si="30"/>
        <v>0</v>
      </c>
      <c r="W53" s="8">
        <f t="shared" si="30"/>
        <v>0</v>
      </c>
      <c r="X53" s="8">
        <f t="shared" si="30"/>
        <v>0</v>
      </c>
      <c r="Y53" s="3" t="e">
        <f t="shared" si="19"/>
        <v>#DIV/0!</v>
      </c>
      <c r="Z53" s="27">
        <f t="shared" si="20"/>
        <v>0</v>
      </c>
      <c r="AA53" s="27">
        <f t="shared" si="17"/>
        <v>0</v>
      </c>
      <c r="AB53" s="27">
        <f t="shared" si="21"/>
        <v>0</v>
      </c>
      <c r="AC53" s="3" t="e">
        <f t="shared" si="22"/>
        <v>#DIV/0!</v>
      </c>
      <c r="AD53" s="27">
        <f t="shared" si="23"/>
        <v>0</v>
      </c>
      <c r="AE53" s="3" t="e">
        <f t="shared" si="24"/>
        <v>#DIV/0!</v>
      </c>
      <c r="AF53" s="3" t="e">
        <f t="shared" si="25"/>
        <v>#DIV/0!</v>
      </c>
      <c r="AG53" s="31">
        <f t="shared" si="26"/>
        <v>0</v>
      </c>
      <c r="AH53" s="3" t="e">
        <f t="shared" si="27"/>
        <v>#DIV/0!</v>
      </c>
      <c r="BF53" s="2" t="s">
        <v>62</v>
      </c>
      <c r="BG53" s="2">
        <v>3</v>
      </c>
      <c r="BH53" s="2">
        <v>17</v>
      </c>
    </row>
    <row r="54" spans="1:60" ht="31.5" x14ac:dyDescent="0.25">
      <c r="A54">
        <v>50</v>
      </c>
      <c r="D54">
        <v>1</v>
      </c>
      <c r="E54">
        <v>1</v>
      </c>
      <c r="F54" s="12" t="s">
        <v>269</v>
      </c>
      <c r="G54" t="s">
        <v>63</v>
      </c>
      <c r="H54">
        <v>0</v>
      </c>
      <c r="I54">
        <v>0</v>
      </c>
      <c r="J54" s="7">
        <f>VLOOKUP($A54,_30_3100,J$1)</f>
        <v>0</v>
      </c>
      <c r="K54" s="7">
        <f t="shared" si="29"/>
        <v>0</v>
      </c>
      <c r="L54" s="7">
        <f t="shared" si="29"/>
        <v>0</v>
      </c>
      <c r="M54" s="7">
        <f t="shared" si="29"/>
        <v>0</v>
      </c>
      <c r="N54" s="7">
        <f t="shared" si="29"/>
        <v>0</v>
      </c>
      <c r="O54" s="9">
        <f t="shared" si="29"/>
        <v>0</v>
      </c>
      <c r="P54" s="7">
        <f t="shared" si="29"/>
        <v>0</v>
      </c>
      <c r="Q54" s="7">
        <f t="shared" si="29"/>
        <v>0</v>
      </c>
      <c r="R54" s="7">
        <f t="shared" si="29"/>
        <v>0</v>
      </c>
      <c r="S54" s="7">
        <f t="shared" si="29"/>
        <v>0</v>
      </c>
      <c r="T54" s="7">
        <f t="shared" si="29"/>
        <v>0</v>
      </c>
      <c r="U54" s="7">
        <f t="shared" si="29"/>
        <v>0</v>
      </c>
      <c r="V54" s="7">
        <f t="shared" si="29"/>
        <v>0</v>
      </c>
      <c r="W54" s="7">
        <f t="shared" si="29"/>
        <v>0</v>
      </c>
      <c r="X54" s="7">
        <f t="shared" si="29"/>
        <v>0</v>
      </c>
      <c r="Y54" s="1" t="e">
        <f t="shared" ref="Y54:Y65" si="31">V54/L54</f>
        <v>#DIV/0!</v>
      </c>
      <c r="Z54" s="25">
        <f t="shared" si="6"/>
        <v>0</v>
      </c>
      <c r="AA54" s="25">
        <f t="shared" si="7"/>
        <v>0</v>
      </c>
      <c r="AB54" s="25">
        <f t="shared" si="8"/>
        <v>0</v>
      </c>
      <c r="AC54" s="1" t="e">
        <f t="shared" si="9"/>
        <v>#DIV/0!</v>
      </c>
      <c r="AD54" s="25">
        <f t="shared" si="10"/>
        <v>0</v>
      </c>
      <c r="AE54" s="1" t="e">
        <f t="shared" si="11"/>
        <v>#DIV/0!</v>
      </c>
      <c r="AF54" s="1" t="e">
        <f t="shared" si="12"/>
        <v>#DIV/0!</v>
      </c>
      <c r="AG54" s="30">
        <f t="shared" si="13"/>
        <v>0</v>
      </c>
      <c r="AH54" s="1" t="e">
        <f t="shared" si="5"/>
        <v>#DIV/0!</v>
      </c>
      <c r="BF54" t="s">
        <v>64</v>
      </c>
      <c r="BG54">
        <v>3</v>
      </c>
      <c r="BH54">
        <v>17</v>
      </c>
    </row>
    <row r="55" spans="1:60" ht="47.25" x14ac:dyDescent="0.25">
      <c r="A55">
        <v>51</v>
      </c>
      <c r="F55" s="14" t="s">
        <v>331</v>
      </c>
      <c r="G55" t="s">
        <v>188</v>
      </c>
      <c r="J55" s="7">
        <f>VLOOKUP($A55,_30_3100,J$1)</f>
        <v>0</v>
      </c>
      <c r="K55" s="7">
        <f t="shared" si="29"/>
        <v>0</v>
      </c>
      <c r="L55" s="7">
        <f t="shared" si="29"/>
        <v>0</v>
      </c>
      <c r="M55" s="7">
        <f t="shared" si="29"/>
        <v>0</v>
      </c>
      <c r="N55" s="7">
        <f t="shared" si="29"/>
        <v>0</v>
      </c>
      <c r="O55" s="9">
        <f t="shared" si="29"/>
        <v>0</v>
      </c>
      <c r="P55" s="7">
        <f t="shared" si="29"/>
        <v>0</v>
      </c>
      <c r="Q55" s="7">
        <f t="shared" si="29"/>
        <v>0</v>
      </c>
      <c r="R55" s="7">
        <f t="shared" si="29"/>
        <v>0</v>
      </c>
      <c r="S55" s="7">
        <f t="shared" si="29"/>
        <v>0</v>
      </c>
      <c r="T55" s="7">
        <f t="shared" si="29"/>
        <v>0</v>
      </c>
      <c r="U55" s="7">
        <f t="shared" si="29"/>
        <v>0</v>
      </c>
      <c r="V55" s="7">
        <f t="shared" si="29"/>
        <v>0</v>
      </c>
      <c r="W55" s="7">
        <f t="shared" si="29"/>
        <v>0</v>
      </c>
      <c r="X55" s="7">
        <f t="shared" si="29"/>
        <v>0</v>
      </c>
      <c r="Y55" s="1" t="e">
        <f t="shared" si="31"/>
        <v>#DIV/0!</v>
      </c>
      <c r="Z55" s="25">
        <f t="shared" si="6"/>
        <v>0</v>
      </c>
      <c r="AA55" s="25">
        <f t="shared" si="7"/>
        <v>0</v>
      </c>
      <c r="AB55" s="25">
        <f t="shared" si="8"/>
        <v>0</v>
      </c>
      <c r="AC55" s="1" t="e">
        <f t="shared" si="9"/>
        <v>#DIV/0!</v>
      </c>
      <c r="AD55" s="25">
        <f t="shared" si="10"/>
        <v>0</v>
      </c>
      <c r="AE55" s="1" t="e">
        <f t="shared" si="11"/>
        <v>#DIV/0!</v>
      </c>
      <c r="AF55" s="1" t="e">
        <f t="shared" si="12"/>
        <v>#DIV/0!</v>
      </c>
      <c r="AG55" s="30">
        <f t="shared" si="13"/>
        <v>0</v>
      </c>
      <c r="AH55" s="1" t="e">
        <f t="shared" si="5"/>
        <v>#DIV/0!</v>
      </c>
    </row>
    <row r="56" spans="1:60" s="2" customFormat="1" ht="31.5" x14ac:dyDescent="0.25">
      <c r="A56">
        <v>52</v>
      </c>
      <c r="B56"/>
      <c r="C56"/>
      <c r="D56">
        <v>2</v>
      </c>
      <c r="E56">
        <v>1</v>
      </c>
      <c r="F56" s="11" t="s">
        <v>270</v>
      </c>
      <c r="G56" s="2" t="s">
        <v>65</v>
      </c>
      <c r="H56" s="2">
        <v>0</v>
      </c>
      <c r="I56" s="2">
        <v>0</v>
      </c>
      <c r="J56" s="8">
        <f t="shared" ref="J56:X57" si="32">VLOOKUP($A56,_30_3100,J$1)</f>
        <v>0</v>
      </c>
      <c r="K56" s="8">
        <f t="shared" si="32"/>
        <v>0</v>
      </c>
      <c r="L56" s="8">
        <f t="shared" si="32"/>
        <v>0</v>
      </c>
      <c r="M56" s="8">
        <f t="shared" si="32"/>
        <v>0</v>
      </c>
      <c r="N56" s="8">
        <f t="shared" si="32"/>
        <v>0</v>
      </c>
      <c r="O56" s="8">
        <f t="shared" si="32"/>
        <v>0</v>
      </c>
      <c r="P56" s="8">
        <f t="shared" si="32"/>
        <v>0</v>
      </c>
      <c r="Q56" s="8">
        <f t="shared" si="32"/>
        <v>0</v>
      </c>
      <c r="R56" s="8">
        <f t="shared" si="32"/>
        <v>0</v>
      </c>
      <c r="S56" s="8">
        <f t="shared" si="32"/>
        <v>0</v>
      </c>
      <c r="T56" s="8">
        <f t="shared" si="32"/>
        <v>0</v>
      </c>
      <c r="U56" s="8">
        <f t="shared" si="32"/>
        <v>0</v>
      </c>
      <c r="V56" s="8">
        <f t="shared" si="32"/>
        <v>0</v>
      </c>
      <c r="W56" s="8">
        <f t="shared" si="32"/>
        <v>0</v>
      </c>
      <c r="X56" s="8">
        <f t="shared" si="32"/>
        <v>0</v>
      </c>
      <c r="Y56" s="3" t="e">
        <f t="shared" si="31"/>
        <v>#DIV/0!</v>
      </c>
      <c r="Z56" s="27">
        <f>M56-O56-P56</f>
        <v>0</v>
      </c>
      <c r="AA56" s="27">
        <f>Q56-R56</f>
        <v>0</v>
      </c>
      <c r="AB56" s="27">
        <f>Q56+T56</f>
        <v>0</v>
      </c>
      <c r="AC56" s="3" t="e">
        <f>V56/AB56</f>
        <v>#DIV/0!</v>
      </c>
      <c r="AD56" s="27">
        <f>V56-W56</f>
        <v>0</v>
      </c>
      <c r="AE56" s="3" t="e">
        <f>AD56/AA56</f>
        <v>#DIV/0!</v>
      </c>
      <c r="AF56" s="3" t="e">
        <f>AC56-AE56</f>
        <v>#DIV/0!</v>
      </c>
      <c r="AG56" s="31">
        <f>(M56+Q56+T56)/2</f>
        <v>0</v>
      </c>
      <c r="AH56" s="3" t="e">
        <f>V56/AG56</f>
        <v>#DIV/0!</v>
      </c>
      <c r="BF56" s="2" t="s">
        <v>64</v>
      </c>
      <c r="BG56" s="2">
        <v>3</v>
      </c>
      <c r="BH56" s="2">
        <v>17</v>
      </c>
    </row>
    <row r="57" spans="1:60" s="2" customFormat="1" ht="47.25" x14ac:dyDescent="0.25">
      <c r="A57">
        <v>53</v>
      </c>
      <c r="B57"/>
      <c r="C57"/>
      <c r="D57"/>
      <c r="E57"/>
      <c r="F57" s="11" t="s">
        <v>461</v>
      </c>
      <c r="G57" s="2">
        <v>291</v>
      </c>
      <c r="J57" s="8">
        <f t="shared" si="32"/>
        <v>0</v>
      </c>
      <c r="K57" s="8">
        <f t="shared" si="32"/>
        <v>0</v>
      </c>
      <c r="L57" s="8">
        <f t="shared" si="32"/>
        <v>0</v>
      </c>
      <c r="M57" s="8">
        <f t="shared" si="32"/>
        <v>0</v>
      </c>
      <c r="N57" s="8">
        <f t="shared" si="32"/>
        <v>0</v>
      </c>
      <c r="O57" s="8">
        <f t="shared" si="32"/>
        <v>0</v>
      </c>
      <c r="P57" s="8">
        <f t="shared" si="32"/>
        <v>0</v>
      </c>
      <c r="Q57" s="8">
        <f t="shared" si="32"/>
        <v>0</v>
      </c>
      <c r="R57" s="8">
        <f t="shared" si="32"/>
        <v>0</v>
      </c>
      <c r="S57" s="8">
        <f t="shared" si="32"/>
        <v>0</v>
      </c>
      <c r="T57" s="8">
        <f t="shared" si="32"/>
        <v>0</v>
      </c>
      <c r="U57" s="8">
        <f t="shared" si="32"/>
        <v>0</v>
      </c>
      <c r="V57" s="8">
        <f t="shared" si="32"/>
        <v>0</v>
      </c>
      <c r="W57" s="8">
        <f t="shared" si="32"/>
        <v>0</v>
      </c>
      <c r="X57" s="8">
        <f t="shared" si="32"/>
        <v>0</v>
      </c>
      <c r="Y57" s="3" t="e">
        <f t="shared" ref="Y57" si="33">V57/L57</f>
        <v>#DIV/0!</v>
      </c>
      <c r="Z57" s="27">
        <f>M57-O57-P57</f>
        <v>0</v>
      </c>
      <c r="AA57" s="27">
        <f>Q57-R57</f>
        <v>0</v>
      </c>
      <c r="AB57" s="27">
        <f>Q57+T57</f>
        <v>0</v>
      </c>
      <c r="AC57" s="3" t="e">
        <f>V57/AB57</f>
        <v>#DIV/0!</v>
      </c>
      <c r="AD57" s="27">
        <f>V57-W57</f>
        <v>0</v>
      </c>
      <c r="AE57" s="3" t="e">
        <f>AD57/AA57</f>
        <v>#DIV/0!</v>
      </c>
      <c r="AF57" s="3" t="e">
        <f>AC57-AE57</f>
        <v>#DIV/0!</v>
      </c>
      <c r="AG57" s="31">
        <f>(M57+Q57+T57)/2</f>
        <v>0</v>
      </c>
      <c r="AH57" s="3" t="e">
        <f>V57/AG57</f>
        <v>#DIV/0!</v>
      </c>
    </row>
    <row r="58" spans="1:60" ht="31.5" x14ac:dyDescent="0.25">
      <c r="A58">
        <v>54</v>
      </c>
      <c r="D58">
        <v>1</v>
      </c>
      <c r="E58">
        <v>1</v>
      </c>
      <c r="F58" s="12" t="s">
        <v>271</v>
      </c>
      <c r="G58" t="s">
        <v>66</v>
      </c>
      <c r="H58">
        <v>0</v>
      </c>
      <c r="I58">
        <v>0</v>
      </c>
      <c r="J58" s="7">
        <f>VLOOKUP($A58,_30_3100,J$1)</f>
        <v>0</v>
      </c>
      <c r="K58" s="7">
        <f t="shared" si="29"/>
        <v>0</v>
      </c>
      <c r="L58" s="7">
        <f t="shared" si="29"/>
        <v>0</v>
      </c>
      <c r="M58" s="7">
        <f t="shared" si="29"/>
        <v>0</v>
      </c>
      <c r="N58" s="7">
        <f t="shared" si="29"/>
        <v>0</v>
      </c>
      <c r="O58" s="9">
        <f t="shared" si="29"/>
        <v>0</v>
      </c>
      <c r="P58" s="7">
        <f t="shared" si="29"/>
        <v>0</v>
      </c>
      <c r="Q58" s="7">
        <f t="shared" si="29"/>
        <v>0</v>
      </c>
      <c r="R58" s="7">
        <f t="shared" si="29"/>
        <v>0</v>
      </c>
      <c r="S58" s="7">
        <f t="shared" si="29"/>
        <v>0</v>
      </c>
      <c r="T58" s="7">
        <f t="shared" si="29"/>
        <v>0</v>
      </c>
      <c r="U58" s="7">
        <f t="shared" si="29"/>
        <v>0</v>
      </c>
      <c r="V58" s="7">
        <f t="shared" si="29"/>
        <v>0</v>
      </c>
      <c r="W58" s="7">
        <f t="shared" si="29"/>
        <v>0</v>
      </c>
      <c r="X58" s="7">
        <f t="shared" si="29"/>
        <v>0</v>
      </c>
      <c r="Y58" s="1" t="e">
        <f t="shared" si="31"/>
        <v>#DIV/0!</v>
      </c>
      <c r="Z58" s="25">
        <f t="shared" si="6"/>
        <v>0</v>
      </c>
      <c r="AA58" s="25">
        <f t="shared" si="7"/>
        <v>0</v>
      </c>
      <c r="AB58" s="25">
        <f t="shared" si="8"/>
        <v>0</v>
      </c>
      <c r="AC58" s="1" t="e">
        <f t="shared" si="9"/>
        <v>#DIV/0!</v>
      </c>
      <c r="AD58" s="25">
        <f t="shared" si="10"/>
        <v>0</v>
      </c>
      <c r="AE58" s="1" t="e">
        <f t="shared" si="11"/>
        <v>#DIV/0!</v>
      </c>
      <c r="AF58" s="1" t="e">
        <f t="shared" si="12"/>
        <v>#DIV/0!</v>
      </c>
      <c r="AG58" s="30">
        <f t="shared" si="13"/>
        <v>0</v>
      </c>
      <c r="AH58" s="1" t="e">
        <f t="shared" si="5"/>
        <v>#DIV/0!</v>
      </c>
      <c r="BF58" t="s">
        <v>67</v>
      </c>
      <c r="BG58">
        <v>3</v>
      </c>
      <c r="BH58">
        <v>17</v>
      </c>
    </row>
    <row r="59" spans="1:60" s="2" customFormat="1" ht="31.5" x14ac:dyDescent="0.25">
      <c r="A59">
        <v>55</v>
      </c>
      <c r="B59"/>
      <c r="C59"/>
      <c r="D59">
        <v>2</v>
      </c>
      <c r="E59">
        <v>1</v>
      </c>
      <c r="F59" s="11" t="s">
        <v>272</v>
      </c>
      <c r="G59" s="2" t="s">
        <v>68</v>
      </c>
      <c r="H59" s="2">
        <v>0</v>
      </c>
      <c r="I59" s="2">
        <v>0</v>
      </c>
      <c r="J59" s="8">
        <f t="shared" ref="J59:X59" si="34">VLOOKUP($A59,_30_3100,J$1)</f>
        <v>0</v>
      </c>
      <c r="K59" s="8">
        <f t="shared" si="34"/>
        <v>0</v>
      </c>
      <c r="L59" s="8">
        <f t="shared" si="34"/>
        <v>0</v>
      </c>
      <c r="M59" s="8">
        <f t="shared" si="34"/>
        <v>0</v>
      </c>
      <c r="N59" s="8">
        <f t="shared" si="34"/>
        <v>0</v>
      </c>
      <c r="O59" s="8">
        <f t="shared" si="34"/>
        <v>0</v>
      </c>
      <c r="P59" s="8">
        <f t="shared" si="34"/>
        <v>0</v>
      </c>
      <c r="Q59" s="8">
        <f t="shared" si="34"/>
        <v>0</v>
      </c>
      <c r="R59" s="8">
        <f t="shared" si="34"/>
        <v>0</v>
      </c>
      <c r="S59" s="8">
        <f t="shared" si="34"/>
        <v>0</v>
      </c>
      <c r="T59" s="8">
        <f t="shared" si="34"/>
        <v>0</v>
      </c>
      <c r="U59" s="8">
        <f t="shared" si="34"/>
        <v>0</v>
      </c>
      <c r="V59" s="8">
        <f t="shared" si="34"/>
        <v>0</v>
      </c>
      <c r="W59" s="8">
        <f t="shared" si="34"/>
        <v>0</v>
      </c>
      <c r="X59" s="8">
        <f t="shared" si="34"/>
        <v>0</v>
      </c>
      <c r="Y59" s="3" t="e">
        <f t="shared" si="31"/>
        <v>#DIV/0!</v>
      </c>
      <c r="Z59" s="27">
        <f>M59-O59-P59</f>
        <v>0</v>
      </c>
      <c r="AA59" s="27">
        <f>Q59-R59</f>
        <v>0</v>
      </c>
      <c r="AB59" s="27">
        <f>Q59+T59</f>
        <v>0</v>
      </c>
      <c r="AC59" s="3" t="e">
        <f>V59/AB59</f>
        <v>#DIV/0!</v>
      </c>
      <c r="AD59" s="27">
        <f>V59-W59</f>
        <v>0</v>
      </c>
      <c r="AE59" s="3" t="e">
        <f>AD59/AA59</f>
        <v>#DIV/0!</v>
      </c>
      <c r="AF59" s="3" t="e">
        <f>AC59-AE59</f>
        <v>#DIV/0!</v>
      </c>
      <c r="AG59" s="31">
        <f>(M59+Q59+T59)/2</f>
        <v>0</v>
      </c>
      <c r="AH59" s="3" t="e">
        <f>V59/AG59</f>
        <v>#DIV/0!</v>
      </c>
      <c r="BF59" s="2" t="s">
        <v>69</v>
      </c>
      <c r="BG59" s="2">
        <v>3</v>
      </c>
      <c r="BH59" s="2">
        <v>17</v>
      </c>
    </row>
    <row r="60" spans="1:60" ht="15.75" x14ac:dyDescent="0.25">
      <c r="A60">
        <v>56</v>
      </c>
      <c r="D60">
        <v>1</v>
      </c>
      <c r="E60">
        <v>1</v>
      </c>
      <c r="F60" s="12" t="s">
        <v>273</v>
      </c>
      <c r="G60" t="s">
        <v>70</v>
      </c>
      <c r="H60">
        <v>0</v>
      </c>
      <c r="I60">
        <v>0</v>
      </c>
      <c r="J60" s="7">
        <f>VLOOKUP($A60,_30_3100,J$1)</f>
        <v>0</v>
      </c>
      <c r="K60" s="7">
        <f t="shared" si="29"/>
        <v>0</v>
      </c>
      <c r="L60" s="7">
        <f t="shared" si="29"/>
        <v>0</v>
      </c>
      <c r="M60" s="7">
        <f t="shared" si="29"/>
        <v>0</v>
      </c>
      <c r="N60" s="7">
        <f t="shared" si="29"/>
        <v>0</v>
      </c>
      <c r="O60" s="9">
        <f t="shared" si="29"/>
        <v>0</v>
      </c>
      <c r="P60" s="7">
        <f t="shared" si="29"/>
        <v>0</v>
      </c>
      <c r="Q60" s="7">
        <f t="shared" si="29"/>
        <v>0</v>
      </c>
      <c r="R60" s="7">
        <f t="shared" si="29"/>
        <v>0</v>
      </c>
      <c r="S60" s="7">
        <f t="shared" si="29"/>
        <v>0</v>
      </c>
      <c r="T60" s="7">
        <f t="shared" si="29"/>
        <v>0</v>
      </c>
      <c r="U60" s="7">
        <f t="shared" si="29"/>
        <v>0</v>
      </c>
      <c r="V60" s="7">
        <f t="shared" si="29"/>
        <v>0</v>
      </c>
      <c r="W60" s="7">
        <f t="shared" si="29"/>
        <v>0</v>
      </c>
      <c r="X60" s="7">
        <f t="shared" si="29"/>
        <v>0</v>
      </c>
      <c r="Y60" s="1" t="e">
        <f t="shared" si="31"/>
        <v>#DIV/0!</v>
      </c>
      <c r="Z60" s="25">
        <f t="shared" si="6"/>
        <v>0</v>
      </c>
      <c r="AA60" s="25">
        <f t="shared" si="7"/>
        <v>0</v>
      </c>
      <c r="AB60" s="25">
        <f t="shared" si="8"/>
        <v>0</v>
      </c>
      <c r="AC60" s="1" t="e">
        <f t="shared" si="9"/>
        <v>#DIV/0!</v>
      </c>
      <c r="AD60" s="25">
        <f t="shared" si="10"/>
        <v>0</v>
      </c>
      <c r="AE60" s="1" t="e">
        <f t="shared" si="11"/>
        <v>#DIV/0!</v>
      </c>
      <c r="AF60" s="1" t="e">
        <f t="shared" si="12"/>
        <v>#DIV/0!</v>
      </c>
      <c r="AG60" s="30">
        <f t="shared" si="13"/>
        <v>0</v>
      </c>
      <c r="AH60" s="1" t="e">
        <f t="shared" si="5"/>
        <v>#DIV/0!</v>
      </c>
      <c r="BF60" t="s">
        <v>71</v>
      </c>
      <c r="BG60">
        <v>3</v>
      </c>
      <c r="BH60">
        <v>17</v>
      </c>
    </row>
    <row r="61" spans="1:60" ht="15.75" x14ac:dyDescent="0.25">
      <c r="A61">
        <v>57</v>
      </c>
      <c r="D61">
        <v>1</v>
      </c>
      <c r="E61">
        <v>1</v>
      </c>
      <c r="F61" s="12" t="s">
        <v>274</v>
      </c>
      <c r="G61" t="s">
        <v>72</v>
      </c>
      <c r="H61">
        <v>0</v>
      </c>
      <c r="I61">
        <v>0</v>
      </c>
      <c r="J61" s="7">
        <f>VLOOKUP($A61,_30_3100,J$1)</f>
        <v>6</v>
      </c>
      <c r="K61" s="7">
        <f t="shared" si="29"/>
        <v>0</v>
      </c>
      <c r="L61" s="7">
        <f t="shared" si="29"/>
        <v>6</v>
      </c>
      <c r="M61" s="7">
        <f t="shared" si="29"/>
        <v>65</v>
      </c>
      <c r="N61" s="7">
        <f t="shared" si="29"/>
        <v>24</v>
      </c>
      <c r="O61" s="9">
        <f t="shared" si="29"/>
        <v>0</v>
      </c>
      <c r="P61" s="7">
        <f t="shared" si="29"/>
        <v>51</v>
      </c>
      <c r="Q61" s="7">
        <f t="shared" si="29"/>
        <v>64</v>
      </c>
      <c r="R61" s="7">
        <f t="shared" si="29"/>
        <v>25</v>
      </c>
      <c r="S61" s="7">
        <f t="shared" si="29"/>
        <v>0</v>
      </c>
      <c r="T61" s="7">
        <f t="shared" si="29"/>
        <v>34</v>
      </c>
      <c r="U61" s="7">
        <f t="shared" si="29"/>
        <v>24</v>
      </c>
      <c r="V61" s="7">
        <f t="shared" si="29"/>
        <v>1958</v>
      </c>
      <c r="W61" s="7">
        <f t="shared" si="29"/>
        <v>1724</v>
      </c>
      <c r="X61" s="7">
        <f t="shared" si="29"/>
        <v>0</v>
      </c>
      <c r="Y61" s="1">
        <f t="shared" si="31"/>
        <v>326.33333333333331</v>
      </c>
      <c r="Z61" s="25">
        <f t="shared" si="6"/>
        <v>14</v>
      </c>
      <c r="AA61" s="25">
        <f t="shared" si="7"/>
        <v>39</v>
      </c>
      <c r="AB61" s="25">
        <f t="shared" si="8"/>
        <v>98</v>
      </c>
      <c r="AC61" s="1">
        <f t="shared" si="9"/>
        <v>19.979591836734695</v>
      </c>
      <c r="AD61" s="25">
        <f t="shared" si="10"/>
        <v>234</v>
      </c>
      <c r="AE61" s="1">
        <f t="shared" si="11"/>
        <v>6</v>
      </c>
      <c r="AF61" s="1">
        <f t="shared" si="12"/>
        <v>13.979591836734695</v>
      </c>
      <c r="AG61" s="30">
        <f t="shared" si="13"/>
        <v>81.5</v>
      </c>
      <c r="AH61" s="1">
        <f t="shared" si="5"/>
        <v>24.024539877300615</v>
      </c>
      <c r="BF61" t="s">
        <v>73</v>
      </c>
      <c r="BG61">
        <v>3</v>
      </c>
      <c r="BH61">
        <v>17</v>
      </c>
    </row>
    <row r="62" spans="1:60" s="2" customFormat="1" ht="15.75" x14ac:dyDescent="0.25">
      <c r="A62">
        <v>58</v>
      </c>
      <c r="B62"/>
      <c r="C62"/>
      <c r="D62">
        <v>2</v>
      </c>
      <c r="E62">
        <v>1</v>
      </c>
      <c r="F62" s="11" t="s">
        <v>275</v>
      </c>
      <c r="G62" s="2" t="s">
        <v>74</v>
      </c>
      <c r="H62" s="2">
        <v>0</v>
      </c>
      <c r="I62" s="2">
        <v>0</v>
      </c>
      <c r="J62" s="8">
        <f t="shared" ref="J62:X65" si="35">VLOOKUP($A62,_30_3100,J$1)</f>
        <v>0</v>
      </c>
      <c r="K62" s="8">
        <f t="shared" si="35"/>
        <v>0</v>
      </c>
      <c r="L62" s="8">
        <f t="shared" si="35"/>
        <v>0</v>
      </c>
      <c r="M62" s="8">
        <f t="shared" si="35"/>
        <v>0</v>
      </c>
      <c r="N62" s="8">
        <f t="shared" si="35"/>
        <v>0</v>
      </c>
      <c r="O62" s="8">
        <f t="shared" si="35"/>
        <v>0</v>
      </c>
      <c r="P62" s="8">
        <f t="shared" si="35"/>
        <v>0</v>
      </c>
      <c r="Q62" s="8">
        <f t="shared" si="35"/>
        <v>0</v>
      </c>
      <c r="R62" s="8">
        <f t="shared" si="35"/>
        <v>0</v>
      </c>
      <c r="S62" s="8">
        <f t="shared" si="35"/>
        <v>0</v>
      </c>
      <c r="T62" s="8">
        <f t="shared" si="35"/>
        <v>0</v>
      </c>
      <c r="U62" s="8">
        <f t="shared" si="35"/>
        <v>0</v>
      </c>
      <c r="V62" s="8">
        <f t="shared" si="35"/>
        <v>0</v>
      </c>
      <c r="W62" s="8">
        <f t="shared" si="35"/>
        <v>0</v>
      </c>
      <c r="X62" s="8">
        <f t="shared" si="35"/>
        <v>0</v>
      </c>
      <c r="Y62" s="3" t="e">
        <f t="shared" si="31"/>
        <v>#DIV/0!</v>
      </c>
      <c r="Z62" s="27">
        <f>M62-O62-P62</f>
        <v>0</v>
      </c>
      <c r="AA62" s="27">
        <f t="shared" ref="AA62:AA71" si="36">Q62-R62</f>
        <v>0</v>
      </c>
      <c r="AB62" s="27">
        <f>Q62+T62</f>
        <v>0</v>
      </c>
      <c r="AC62" s="3" t="e">
        <f>V62/AB62</f>
        <v>#DIV/0!</v>
      </c>
      <c r="AD62" s="27">
        <f>V62-W62</f>
        <v>0</v>
      </c>
      <c r="AE62" s="3" t="e">
        <f>AD62/AA62</f>
        <v>#DIV/0!</v>
      </c>
      <c r="AF62" s="3" t="e">
        <f>AC62-AE62</f>
        <v>#DIV/0!</v>
      </c>
      <c r="AG62" s="31">
        <f>(M62+Q62+T62)/2</f>
        <v>0</v>
      </c>
      <c r="AH62" s="3" t="e">
        <f>V62/AG62</f>
        <v>#DIV/0!</v>
      </c>
      <c r="BF62" s="2" t="s">
        <v>75</v>
      </c>
      <c r="BG62" s="2">
        <v>3</v>
      </c>
      <c r="BH62" s="2">
        <v>17</v>
      </c>
    </row>
    <row r="63" spans="1:60" s="2" customFormat="1" ht="31.5" x14ac:dyDescent="0.25">
      <c r="A63">
        <v>59</v>
      </c>
      <c r="B63"/>
      <c r="C63"/>
      <c r="D63">
        <v>2</v>
      </c>
      <c r="E63">
        <v>1</v>
      </c>
      <c r="F63" s="11" t="s">
        <v>276</v>
      </c>
      <c r="G63" s="2" t="s">
        <v>76</v>
      </c>
      <c r="H63" s="2">
        <v>0</v>
      </c>
      <c r="I63" s="2">
        <v>0</v>
      </c>
      <c r="J63" s="8">
        <f t="shared" si="35"/>
        <v>43</v>
      </c>
      <c r="K63" s="8">
        <f t="shared" si="35"/>
        <v>0</v>
      </c>
      <c r="L63" s="8">
        <f t="shared" si="35"/>
        <v>40</v>
      </c>
      <c r="M63" s="8">
        <f t="shared" si="35"/>
        <v>1253</v>
      </c>
      <c r="N63" s="8">
        <f t="shared" si="35"/>
        <v>331</v>
      </c>
      <c r="O63" s="8">
        <f t="shared" si="35"/>
        <v>1253</v>
      </c>
      <c r="P63" s="8">
        <f t="shared" si="35"/>
        <v>0</v>
      </c>
      <c r="Q63" s="8">
        <f t="shared" si="35"/>
        <v>1258</v>
      </c>
      <c r="R63" s="8">
        <f t="shared" si="35"/>
        <v>0</v>
      </c>
      <c r="S63" s="8">
        <f t="shared" si="35"/>
        <v>0</v>
      </c>
      <c r="T63" s="8">
        <f t="shared" si="35"/>
        <v>0</v>
      </c>
      <c r="U63" s="8">
        <f t="shared" si="35"/>
        <v>0</v>
      </c>
      <c r="V63" s="8">
        <f t="shared" si="35"/>
        <v>11645</v>
      </c>
      <c r="W63" s="8">
        <f t="shared" si="35"/>
        <v>0</v>
      </c>
      <c r="X63" s="8">
        <f t="shared" si="35"/>
        <v>0</v>
      </c>
      <c r="Y63" s="3">
        <f t="shared" si="31"/>
        <v>291.125</v>
      </c>
      <c r="Z63" s="27">
        <f>M63-O63-P63</f>
        <v>0</v>
      </c>
      <c r="AA63" s="27">
        <f t="shared" si="36"/>
        <v>1258</v>
      </c>
      <c r="AB63" s="27">
        <f>Q63+T63</f>
        <v>1258</v>
      </c>
      <c r="AC63" s="3">
        <f>V63/AB63</f>
        <v>9.2567567567567561</v>
      </c>
      <c r="AD63" s="27">
        <f>V63-W63</f>
        <v>11645</v>
      </c>
      <c r="AE63" s="3">
        <f>AD63/AA63</f>
        <v>9.2567567567567561</v>
      </c>
      <c r="AF63" s="3">
        <f>AC63-AE63</f>
        <v>0</v>
      </c>
      <c r="AG63" s="31">
        <f>(M63+Q63+T63)/2</f>
        <v>1255.5</v>
      </c>
      <c r="AH63" s="3">
        <f>V63/AG63</f>
        <v>9.2751891676622851</v>
      </c>
      <c r="BF63" s="2" t="s">
        <v>77</v>
      </c>
      <c r="BG63" s="2">
        <v>3</v>
      </c>
      <c r="BH63" s="2">
        <v>17</v>
      </c>
    </row>
    <row r="64" spans="1:60" s="2" customFormat="1" ht="31.5" x14ac:dyDescent="0.25">
      <c r="A64">
        <v>60</v>
      </c>
      <c r="B64"/>
      <c r="C64"/>
      <c r="D64"/>
      <c r="E64"/>
      <c r="F64" s="15" t="s">
        <v>332</v>
      </c>
      <c r="G64" s="2" t="s">
        <v>190</v>
      </c>
      <c r="J64" s="8">
        <f t="shared" si="35"/>
        <v>6</v>
      </c>
      <c r="K64" s="8">
        <f t="shared" si="35"/>
        <v>0</v>
      </c>
      <c r="L64" s="8">
        <f t="shared" si="35"/>
        <v>6</v>
      </c>
      <c r="M64" s="8">
        <f t="shared" si="35"/>
        <v>16</v>
      </c>
      <c r="N64" s="8">
        <f t="shared" si="35"/>
        <v>5</v>
      </c>
      <c r="O64" s="8">
        <f t="shared" si="35"/>
        <v>16</v>
      </c>
      <c r="P64" s="8">
        <f t="shared" si="35"/>
        <v>0</v>
      </c>
      <c r="Q64" s="8">
        <f t="shared" si="35"/>
        <v>178</v>
      </c>
      <c r="R64" s="8">
        <f t="shared" si="35"/>
        <v>0</v>
      </c>
      <c r="S64" s="8">
        <f t="shared" si="35"/>
        <v>0</v>
      </c>
      <c r="T64" s="8">
        <f t="shared" si="35"/>
        <v>0</v>
      </c>
      <c r="U64" s="8">
        <f t="shared" si="35"/>
        <v>0</v>
      </c>
      <c r="V64" s="8">
        <f t="shared" si="35"/>
        <v>1692</v>
      </c>
      <c r="W64" s="8">
        <f t="shared" si="35"/>
        <v>0</v>
      </c>
      <c r="X64" s="8">
        <f t="shared" si="35"/>
        <v>0</v>
      </c>
      <c r="Y64" s="3">
        <f t="shared" si="31"/>
        <v>282</v>
      </c>
      <c r="Z64" s="27">
        <f>M64-O64-P64</f>
        <v>0</v>
      </c>
      <c r="AA64" s="27">
        <f t="shared" si="36"/>
        <v>178</v>
      </c>
      <c r="AB64" s="27">
        <f>Q64+T64</f>
        <v>178</v>
      </c>
      <c r="AC64" s="3">
        <f>V64/AB64</f>
        <v>9.5056179775280896</v>
      </c>
      <c r="AD64" s="27">
        <f>V64-W64</f>
        <v>1692</v>
      </c>
      <c r="AE64" s="3">
        <f>AD64/AA64</f>
        <v>9.5056179775280896</v>
      </c>
      <c r="AF64" s="3">
        <f>AC64-AE64</f>
        <v>0</v>
      </c>
      <c r="AG64" s="31">
        <f>(M64+Q64+T64)/2</f>
        <v>97</v>
      </c>
      <c r="AH64" s="3">
        <f>V64/AG64</f>
        <v>17.443298969072163</v>
      </c>
    </row>
    <row r="65" spans="1:60" s="2" customFormat="1" ht="15.75" x14ac:dyDescent="0.25">
      <c r="A65">
        <v>61</v>
      </c>
      <c r="B65"/>
      <c r="C65"/>
      <c r="D65"/>
      <c r="E65"/>
      <c r="F65" s="15" t="s">
        <v>277</v>
      </c>
      <c r="G65" s="2" t="s">
        <v>192</v>
      </c>
      <c r="J65" s="8">
        <f t="shared" si="35"/>
        <v>12</v>
      </c>
      <c r="K65" s="8">
        <f t="shared" si="35"/>
        <v>0</v>
      </c>
      <c r="L65" s="8">
        <f t="shared" si="35"/>
        <v>10</v>
      </c>
      <c r="M65" s="8">
        <f t="shared" si="35"/>
        <v>517</v>
      </c>
      <c r="N65" s="8">
        <f t="shared" si="35"/>
        <v>167</v>
      </c>
      <c r="O65" s="8">
        <f t="shared" si="35"/>
        <v>517</v>
      </c>
      <c r="P65" s="8">
        <f t="shared" si="35"/>
        <v>0</v>
      </c>
      <c r="Q65" s="8">
        <f t="shared" si="35"/>
        <v>346</v>
      </c>
      <c r="R65" s="8">
        <f t="shared" si="35"/>
        <v>0</v>
      </c>
      <c r="S65" s="8">
        <f t="shared" si="35"/>
        <v>0</v>
      </c>
      <c r="T65" s="8">
        <f t="shared" si="35"/>
        <v>0</v>
      </c>
      <c r="U65" s="8">
        <f t="shared" si="35"/>
        <v>0</v>
      </c>
      <c r="V65" s="8">
        <f t="shared" si="35"/>
        <v>2520</v>
      </c>
      <c r="W65" s="8">
        <f t="shared" si="35"/>
        <v>0</v>
      </c>
      <c r="X65" s="8">
        <f t="shared" si="35"/>
        <v>0</v>
      </c>
      <c r="Y65" s="3">
        <f t="shared" si="31"/>
        <v>252</v>
      </c>
      <c r="Z65" s="27">
        <f>M65-O65-P65</f>
        <v>0</v>
      </c>
      <c r="AA65" s="27">
        <f t="shared" si="36"/>
        <v>346</v>
      </c>
      <c r="AB65" s="27">
        <f>Q65+T65</f>
        <v>346</v>
      </c>
      <c r="AC65" s="3">
        <f>V65/AB65</f>
        <v>7.2832369942196529</v>
      </c>
      <c r="AD65" s="27">
        <f>V65-W65</f>
        <v>2520</v>
      </c>
      <c r="AE65" s="3">
        <f>AD65/AA65</f>
        <v>7.2832369942196529</v>
      </c>
      <c r="AF65" s="3">
        <f>AC65-AE65</f>
        <v>0</v>
      </c>
      <c r="AG65" s="31">
        <f>(M65+Q65+T65)/2</f>
        <v>431.5</v>
      </c>
      <c r="AH65" s="3">
        <f>V65/AG65</f>
        <v>5.8400926998841252</v>
      </c>
    </row>
    <row r="66" spans="1:60" ht="15.75" x14ac:dyDescent="0.25">
      <c r="A66">
        <v>62</v>
      </c>
      <c r="D66">
        <v>1</v>
      </c>
      <c r="E66">
        <v>1</v>
      </c>
      <c r="F66" s="12" t="s">
        <v>278</v>
      </c>
      <c r="G66" t="s">
        <v>78</v>
      </c>
      <c r="H66">
        <v>0</v>
      </c>
      <c r="I66">
        <v>0</v>
      </c>
      <c r="J66" s="7">
        <f>VLOOKUP($A66,_30_3100,J$1)</f>
        <v>0</v>
      </c>
      <c r="K66" s="7">
        <f t="shared" ref="K66:X70" si="37">VLOOKUP($A66,_30_3100,K$1)</f>
        <v>0</v>
      </c>
      <c r="L66" s="7">
        <f t="shared" si="37"/>
        <v>0</v>
      </c>
      <c r="M66" s="7">
        <f t="shared" si="37"/>
        <v>0</v>
      </c>
      <c r="N66" s="7">
        <f t="shared" si="37"/>
        <v>0</v>
      </c>
      <c r="O66" s="9">
        <f t="shared" si="37"/>
        <v>0</v>
      </c>
      <c r="P66" s="7">
        <f t="shared" si="37"/>
        <v>0</v>
      </c>
      <c r="Q66" s="7">
        <f t="shared" si="37"/>
        <v>0</v>
      </c>
      <c r="R66" s="7">
        <f t="shared" si="37"/>
        <v>0</v>
      </c>
      <c r="S66" s="7">
        <f t="shared" si="37"/>
        <v>0</v>
      </c>
      <c r="T66" s="7">
        <f t="shared" si="37"/>
        <v>0</v>
      </c>
      <c r="U66" s="7">
        <f t="shared" si="37"/>
        <v>0</v>
      </c>
      <c r="V66" s="7">
        <f t="shared" si="37"/>
        <v>0</v>
      </c>
      <c r="W66" s="7">
        <f t="shared" si="37"/>
        <v>0</v>
      </c>
      <c r="X66" s="7">
        <f t="shared" si="37"/>
        <v>0</v>
      </c>
      <c r="Y66" s="1" t="e">
        <f t="shared" ref="Y66:Y71" si="38">V66/L66</f>
        <v>#DIV/0!</v>
      </c>
      <c r="Z66" s="25">
        <f t="shared" ref="Z66:Z71" si="39">M66-O66-P66</f>
        <v>0</v>
      </c>
      <c r="AA66" s="25">
        <f t="shared" si="36"/>
        <v>0</v>
      </c>
      <c r="AB66" s="25">
        <f t="shared" ref="AB66:AB71" si="40">Q66+T66</f>
        <v>0</v>
      </c>
      <c r="AC66" s="1" t="e">
        <f t="shared" ref="AC66:AC71" si="41">V66/AB66</f>
        <v>#DIV/0!</v>
      </c>
      <c r="AD66" s="25">
        <f t="shared" ref="AD66:AD71" si="42">V66-W66</f>
        <v>0</v>
      </c>
      <c r="AE66" s="1" t="e">
        <f t="shared" ref="AE66:AE71" si="43">AD66/AA66</f>
        <v>#DIV/0!</v>
      </c>
      <c r="AF66" s="1" t="e">
        <f t="shared" ref="AF66:AF71" si="44">AC66-AE66</f>
        <v>#DIV/0!</v>
      </c>
      <c r="AG66" s="30">
        <f t="shared" ref="AG66:AG71" si="45">(M66+Q66+T66)/2</f>
        <v>0</v>
      </c>
      <c r="AH66" s="1" t="e">
        <f t="shared" ref="AH66:AH71" si="46">V66/AG66</f>
        <v>#DIV/0!</v>
      </c>
      <c r="BF66" t="s">
        <v>79</v>
      </c>
      <c r="BG66">
        <v>3</v>
      </c>
      <c r="BH66">
        <v>17</v>
      </c>
    </row>
    <row r="67" spans="1:60" ht="31.5" x14ac:dyDescent="0.25">
      <c r="A67">
        <v>63</v>
      </c>
      <c r="D67">
        <v>1</v>
      </c>
      <c r="E67">
        <v>1</v>
      </c>
      <c r="F67" s="12" t="s">
        <v>279</v>
      </c>
      <c r="G67" t="s">
        <v>80</v>
      </c>
      <c r="H67">
        <v>0</v>
      </c>
      <c r="I67">
        <v>0</v>
      </c>
      <c r="J67" s="7">
        <f>VLOOKUP($A67,_30_3100,J$1)</f>
        <v>17</v>
      </c>
      <c r="K67" s="7">
        <f t="shared" si="37"/>
        <v>0</v>
      </c>
      <c r="L67" s="7">
        <f t="shared" si="37"/>
        <v>17</v>
      </c>
      <c r="M67" s="7">
        <f t="shared" si="37"/>
        <v>158</v>
      </c>
      <c r="N67" s="7">
        <f t="shared" si="37"/>
        <v>42</v>
      </c>
      <c r="O67" s="9">
        <f t="shared" si="37"/>
        <v>3</v>
      </c>
      <c r="P67" s="7">
        <f t="shared" si="37"/>
        <v>63</v>
      </c>
      <c r="Q67" s="7">
        <f t="shared" si="37"/>
        <v>150</v>
      </c>
      <c r="R67" s="7">
        <f t="shared" si="37"/>
        <v>60</v>
      </c>
      <c r="S67" s="7">
        <f t="shared" si="37"/>
        <v>0</v>
      </c>
      <c r="T67" s="7">
        <f t="shared" si="37"/>
        <v>0</v>
      </c>
      <c r="U67" s="7">
        <f t="shared" si="37"/>
        <v>0</v>
      </c>
      <c r="V67" s="7">
        <f t="shared" si="37"/>
        <v>5960</v>
      </c>
      <c r="W67" s="7">
        <f t="shared" si="37"/>
        <v>2286</v>
      </c>
      <c r="X67" s="7">
        <f t="shared" si="37"/>
        <v>0</v>
      </c>
      <c r="Y67" s="1">
        <f t="shared" si="38"/>
        <v>350.58823529411762</v>
      </c>
      <c r="Z67" s="25">
        <f t="shared" si="39"/>
        <v>92</v>
      </c>
      <c r="AA67" s="25">
        <f t="shared" si="36"/>
        <v>90</v>
      </c>
      <c r="AB67" s="25">
        <f t="shared" si="40"/>
        <v>150</v>
      </c>
      <c r="AC67" s="1">
        <f t="shared" si="41"/>
        <v>39.733333333333334</v>
      </c>
      <c r="AD67" s="25">
        <f t="shared" si="42"/>
        <v>3674</v>
      </c>
      <c r="AE67" s="1">
        <f t="shared" si="43"/>
        <v>40.822222222222223</v>
      </c>
      <c r="AF67" s="1">
        <f t="shared" si="44"/>
        <v>-1.0888888888888886</v>
      </c>
      <c r="AG67" s="30">
        <f t="shared" si="45"/>
        <v>154</v>
      </c>
      <c r="AH67" s="1">
        <f t="shared" si="46"/>
        <v>38.701298701298704</v>
      </c>
      <c r="BF67" t="s">
        <v>81</v>
      </c>
      <c r="BG67">
        <v>3</v>
      </c>
      <c r="BH67">
        <v>17</v>
      </c>
    </row>
    <row r="68" spans="1:60" ht="15.75" x14ac:dyDescent="0.25">
      <c r="A68">
        <v>64</v>
      </c>
      <c r="F68" s="14" t="s">
        <v>280</v>
      </c>
      <c r="G68" t="s">
        <v>194</v>
      </c>
      <c r="J68" s="7">
        <f>VLOOKUP($A68,_30_3100,J$1)</f>
        <v>0</v>
      </c>
      <c r="K68" s="7">
        <f t="shared" si="37"/>
        <v>0</v>
      </c>
      <c r="L68" s="7">
        <f t="shared" si="37"/>
        <v>0</v>
      </c>
      <c r="M68" s="7">
        <f t="shared" si="37"/>
        <v>0</v>
      </c>
      <c r="N68" s="7">
        <f t="shared" si="37"/>
        <v>0</v>
      </c>
      <c r="O68" s="9">
        <f t="shared" si="37"/>
        <v>0</v>
      </c>
      <c r="P68" s="7">
        <f t="shared" si="37"/>
        <v>0</v>
      </c>
      <c r="Q68" s="7">
        <f t="shared" si="37"/>
        <v>0</v>
      </c>
      <c r="R68" s="7">
        <f t="shared" si="37"/>
        <v>0</v>
      </c>
      <c r="S68" s="7">
        <f t="shared" si="37"/>
        <v>0</v>
      </c>
      <c r="T68" s="7">
        <f t="shared" si="37"/>
        <v>0</v>
      </c>
      <c r="U68" s="7">
        <f t="shared" si="37"/>
        <v>0</v>
      </c>
      <c r="V68" s="7">
        <f t="shared" si="37"/>
        <v>0</v>
      </c>
      <c r="W68" s="7">
        <f t="shared" si="37"/>
        <v>0</v>
      </c>
      <c r="X68" s="7">
        <f t="shared" si="37"/>
        <v>0</v>
      </c>
      <c r="Y68" s="1" t="e">
        <f t="shared" si="38"/>
        <v>#DIV/0!</v>
      </c>
      <c r="Z68" s="25">
        <f t="shared" si="39"/>
        <v>0</v>
      </c>
      <c r="AA68" s="25">
        <f t="shared" si="36"/>
        <v>0</v>
      </c>
      <c r="AB68" s="25">
        <f t="shared" si="40"/>
        <v>0</v>
      </c>
      <c r="AC68" s="1" t="e">
        <f t="shared" si="41"/>
        <v>#DIV/0!</v>
      </c>
      <c r="AD68" s="25">
        <f t="shared" si="42"/>
        <v>0</v>
      </c>
      <c r="AE68" s="1" t="e">
        <f t="shared" si="43"/>
        <v>#DIV/0!</v>
      </c>
      <c r="AF68" s="1" t="e">
        <f t="shared" si="44"/>
        <v>#DIV/0!</v>
      </c>
      <c r="AG68" s="30">
        <f t="shared" si="45"/>
        <v>0</v>
      </c>
      <c r="AH68" s="1" t="e">
        <f t="shared" si="46"/>
        <v>#DIV/0!</v>
      </c>
    </row>
    <row r="69" spans="1:60" ht="15.75" x14ac:dyDescent="0.25">
      <c r="A69">
        <v>65</v>
      </c>
      <c r="F69" s="14" t="s">
        <v>281</v>
      </c>
      <c r="G69" t="s">
        <v>196</v>
      </c>
      <c r="J69" s="7">
        <f>VLOOKUP($A69,_30_3100,J$1)</f>
        <v>0</v>
      </c>
      <c r="K69" s="7">
        <f t="shared" si="37"/>
        <v>0</v>
      </c>
      <c r="L69" s="7">
        <f t="shared" si="37"/>
        <v>0</v>
      </c>
      <c r="M69" s="7">
        <f t="shared" si="37"/>
        <v>0</v>
      </c>
      <c r="N69" s="7">
        <f t="shared" si="37"/>
        <v>0</v>
      </c>
      <c r="O69" s="9">
        <f t="shared" si="37"/>
        <v>0</v>
      </c>
      <c r="P69" s="7">
        <f t="shared" si="37"/>
        <v>0</v>
      </c>
      <c r="Q69" s="7">
        <f t="shared" si="37"/>
        <v>0</v>
      </c>
      <c r="R69" s="7">
        <f t="shared" si="37"/>
        <v>0</v>
      </c>
      <c r="S69" s="7">
        <f t="shared" si="37"/>
        <v>0</v>
      </c>
      <c r="T69" s="7">
        <f t="shared" si="37"/>
        <v>0</v>
      </c>
      <c r="U69" s="7">
        <f t="shared" si="37"/>
        <v>0</v>
      </c>
      <c r="V69" s="7">
        <f t="shared" si="37"/>
        <v>0</v>
      </c>
      <c r="W69" s="7">
        <f t="shared" si="37"/>
        <v>0</v>
      </c>
      <c r="X69" s="7">
        <f t="shared" si="37"/>
        <v>0</v>
      </c>
      <c r="Y69" s="1" t="e">
        <f t="shared" si="38"/>
        <v>#DIV/0!</v>
      </c>
      <c r="Z69" s="25">
        <f t="shared" si="39"/>
        <v>0</v>
      </c>
      <c r="AA69" s="25">
        <f t="shared" si="36"/>
        <v>0</v>
      </c>
      <c r="AB69" s="25">
        <f t="shared" si="40"/>
        <v>0</v>
      </c>
      <c r="AC69" s="1" t="e">
        <f t="shared" si="41"/>
        <v>#DIV/0!</v>
      </c>
      <c r="AD69" s="25">
        <f t="shared" si="42"/>
        <v>0</v>
      </c>
      <c r="AE69" s="1" t="e">
        <f t="shared" si="43"/>
        <v>#DIV/0!</v>
      </c>
      <c r="AF69" s="1" t="e">
        <f t="shared" si="44"/>
        <v>#DIV/0!</v>
      </c>
      <c r="AG69" s="30">
        <f t="shared" si="45"/>
        <v>0</v>
      </c>
      <c r="AH69" s="1" t="e">
        <f t="shared" si="46"/>
        <v>#DIV/0!</v>
      </c>
    </row>
    <row r="70" spans="1:60" ht="47.25" x14ac:dyDescent="0.25">
      <c r="A70">
        <v>66</v>
      </c>
      <c r="F70" s="14" t="s">
        <v>333</v>
      </c>
      <c r="G70" t="s">
        <v>198</v>
      </c>
      <c r="J70" s="7">
        <f>VLOOKUP($A70,_30_3100,J$1)</f>
        <v>0</v>
      </c>
      <c r="K70" s="7">
        <f t="shared" si="37"/>
        <v>0</v>
      </c>
      <c r="L70" s="7">
        <f t="shared" si="37"/>
        <v>0</v>
      </c>
      <c r="M70" s="7">
        <f t="shared" si="37"/>
        <v>0</v>
      </c>
      <c r="N70" s="7">
        <f t="shared" si="37"/>
        <v>0</v>
      </c>
      <c r="O70" s="9">
        <f t="shared" si="37"/>
        <v>0</v>
      </c>
      <c r="P70" s="7">
        <f t="shared" si="37"/>
        <v>0</v>
      </c>
      <c r="Q70" s="7">
        <f t="shared" si="37"/>
        <v>0</v>
      </c>
      <c r="R70" s="7">
        <f t="shared" si="37"/>
        <v>0</v>
      </c>
      <c r="S70" s="7">
        <f t="shared" si="37"/>
        <v>0</v>
      </c>
      <c r="T70" s="7">
        <f t="shared" si="37"/>
        <v>0</v>
      </c>
      <c r="U70" s="7">
        <f t="shared" si="37"/>
        <v>0</v>
      </c>
      <c r="V70" s="7">
        <f t="shared" si="37"/>
        <v>0</v>
      </c>
      <c r="W70" s="7">
        <f t="shared" si="37"/>
        <v>0</v>
      </c>
      <c r="X70" s="7">
        <f t="shared" si="37"/>
        <v>0</v>
      </c>
      <c r="Y70" s="1" t="e">
        <f t="shared" si="38"/>
        <v>#DIV/0!</v>
      </c>
      <c r="Z70" s="25">
        <f t="shared" si="39"/>
        <v>0</v>
      </c>
      <c r="AA70" s="25">
        <f t="shared" si="36"/>
        <v>0</v>
      </c>
      <c r="AB70" s="25">
        <f t="shared" si="40"/>
        <v>0</v>
      </c>
      <c r="AC70" s="1" t="e">
        <f t="shared" si="41"/>
        <v>#DIV/0!</v>
      </c>
      <c r="AD70" s="25">
        <f t="shared" si="42"/>
        <v>0</v>
      </c>
      <c r="AE70" s="1" t="e">
        <f t="shared" si="43"/>
        <v>#DIV/0!</v>
      </c>
      <c r="AF70" s="1" t="e">
        <f t="shared" si="44"/>
        <v>#DIV/0!</v>
      </c>
      <c r="AG70" s="30">
        <f t="shared" si="45"/>
        <v>0</v>
      </c>
      <c r="AH70" s="1" t="e">
        <f t="shared" si="46"/>
        <v>#DIV/0!</v>
      </c>
    </row>
    <row r="71" spans="1:60" s="2" customFormat="1" ht="15.75" x14ac:dyDescent="0.25">
      <c r="A71">
        <v>67</v>
      </c>
      <c r="B71"/>
      <c r="C71"/>
      <c r="D71">
        <v>2</v>
      </c>
      <c r="E71">
        <v>1</v>
      </c>
      <c r="F71" s="11" t="s">
        <v>282</v>
      </c>
      <c r="G71" s="2" t="s">
        <v>82</v>
      </c>
      <c r="H71" s="2">
        <v>0</v>
      </c>
      <c r="I71" s="2">
        <v>0</v>
      </c>
      <c r="J71" s="8">
        <f t="shared" ref="J71:X71" si="47">VLOOKUP($A71,_30_3100,J$1)</f>
        <v>0</v>
      </c>
      <c r="K71" s="8">
        <f t="shared" si="47"/>
        <v>0</v>
      </c>
      <c r="L71" s="8">
        <f t="shared" si="47"/>
        <v>0</v>
      </c>
      <c r="M71" s="8">
        <f t="shared" si="47"/>
        <v>0</v>
      </c>
      <c r="N71" s="8">
        <f t="shared" si="47"/>
        <v>0</v>
      </c>
      <c r="O71" s="8">
        <f t="shared" si="47"/>
        <v>0</v>
      </c>
      <c r="P71" s="8">
        <f t="shared" si="47"/>
        <v>0</v>
      </c>
      <c r="Q71" s="8">
        <f t="shared" si="47"/>
        <v>0</v>
      </c>
      <c r="R71" s="8">
        <f t="shared" si="47"/>
        <v>0</v>
      </c>
      <c r="S71" s="8">
        <f t="shared" si="47"/>
        <v>0</v>
      </c>
      <c r="T71" s="8">
        <f t="shared" si="47"/>
        <v>0</v>
      </c>
      <c r="U71" s="8">
        <f t="shared" si="47"/>
        <v>0</v>
      </c>
      <c r="V71" s="8">
        <f t="shared" si="47"/>
        <v>0</v>
      </c>
      <c r="W71" s="8">
        <f t="shared" si="47"/>
        <v>0</v>
      </c>
      <c r="X71" s="8">
        <f t="shared" si="47"/>
        <v>0</v>
      </c>
      <c r="Y71" s="3" t="e">
        <f t="shared" si="38"/>
        <v>#DIV/0!</v>
      </c>
      <c r="Z71" s="27">
        <f t="shared" si="39"/>
        <v>0</v>
      </c>
      <c r="AA71" s="27">
        <f t="shared" si="36"/>
        <v>0</v>
      </c>
      <c r="AB71" s="27">
        <f t="shared" si="40"/>
        <v>0</v>
      </c>
      <c r="AC71" s="3" t="e">
        <f t="shared" si="41"/>
        <v>#DIV/0!</v>
      </c>
      <c r="AD71" s="27">
        <f t="shared" si="42"/>
        <v>0</v>
      </c>
      <c r="AE71" s="3" t="e">
        <f t="shared" si="43"/>
        <v>#DIV/0!</v>
      </c>
      <c r="AF71" s="3" t="e">
        <f t="shared" si="44"/>
        <v>#DIV/0!</v>
      </c>
      <c r="AG71" s="31">
        <f t="shared" si="45"/>
        <v>0</v>
      </c>
      <c r="AH71" s="3" t="e">
        <f t="shared" si="46"/>
        <v>#DIV/0!</v>
      </c>
      <c r="BF71" s="2" t="s">
        <v>83</v>
      </c>
      <c r="BG71" s="2">
        <v>3</v>
      </c>
      <c r="BH71" s="2">
        <v>17</v>
      </c>
    </row>
    <row r="72" spans="1:60" ht="15.75" x14ac:dyDescent="0.25">
      <c r="A72">
        <v>68</v>
      </c>
      <c r="D72">
        <v>1</v>
      </c>
      <c r="E72">
        <v>1</v>
      </c>
      <c r="F72" s="12" t="s">
        <v>283</v>
      </c>
      <c r="G72" t="s">
        <v>84</v>
      </c>
      <c r="H72">
        <v>0</v>
      </c>
      <c r="I72">
        <v>0</v>
      </c>
      <c r="J72" s="7">
        <f>VLOOKUP($A72,_30_3100,J$1)</f>
        <v>0</v>
      </c>
      <c r="K72" s="7">
        <f t="shared" ref="K72:X73" si="48">VLOOKUP($A72,_30_3100,K$1)</f>
        <v>0</v>
      </c>
      <c r="L72" s="7">
        <f t="shared" si="48"/>
        <v>0</v>
      </c>
      <c r="M72" s="7">
        <f t="shared" si="48"/>
        <v>0</v>
      </c>
      <c r="N72" s="7">
        <f t="shared" si="48"/>
        <v>0</v>
      </c>
      <c r="O72" s="9">
        <f t="shared" si="48"/>
        <v>0</v>
      </c>
      <c r="P72" s="7">
        <f t="shared" si="48"/>
        <v>0</v>
      </c>
      <c r="Q72" s="7">
        <f t="shared" si="48"/>
        <v>0</v>
      </c>
      <c r="R72" s="7">
        <f t="shared" si="48"/>
        <v>0</v>
      </c>
      <c r="S72" s="7">
        <f t="shared" si="48"/>
        <v>0</v>
      </c>
      <c r="T72" s="7">
        <f t="shared" si="48"/>
        <v>0</v>
      </c>
      <c r="U72" s="7">
        <f t="shared" si="48"/>
        <v>0</v>
      </c>
      <c r="V72" s="7">
        <f t="shared" si="48"/>
        <v>0</v>
      </c>
      <c r="W72" s="7">
        <f t="shared" si="48"/>
        <v>0</v>
      </c>
      <c r="X72" s="7">
        <f t="shared" si="48"/>
        <v>0</v>
      </c>
      <c r="Y72" s="1" t="e">
        <f t="shared" ref="Y72:Y112" si="49">V72/L72</f>
        <v>#DIV/0!</v>
      </c>
      <c r="Z72" s="25">
        <f t="shared" si="6"/>
        <v>0</v>
      </c>
      <c r="AA72" s="25">
        <f t="shared" si="7"/>
        <v>0</v>
      </c>
      <c r="AB72" s="25">
        <f t="shared" si="8"/>
        <v>0</v>
      </c>
      <c r="AC72" s="1" t="e">
        <f t="shared" si="9"/>
        <v>#DIV/0!</v>
      </c>
      <c r="AD72" s="25">
        <f t="shared" si="10"/>
        <v>0</v>
      </c>
      <c r="AE72" s="1" t="e">
        <f t="shared" si="11"/>
        <v>#DIV/0!</v>
      </c>
      <c r="AF72" s="1" t="e">
        <f t="shared" si="12"/>
        <v>#DIV/0!</v>
      </c>
      <c r="AG72" s="30">
        <f t="shared" si="13"/>
        <v>0</v>
      </c>
      <c r="AH72" s="1" t="e">
        <f t="shared" si="5"/>
        <v>#DIV/0!</v>
      </c>
      <c r="BF72" t="s">
        <v>85</v>
      </c>
      <c r="BG72">
        <v>3</v>
      </c>
      <c r="BH72">
        <v>17</v>
      </c>
    </row>
    <row r="73" spans="1:60" ht="31.5" x14ac:dyDescent="0.25">
      <c r="A73">
        <v>69</v>
      </c>
      <c r="D73">
        <v>1</v>
      </c>
      <c r="E73">
        <v>1</v>
      </c>
      <c r="F73" s="12" t="s">
        <v>284</v>
      </c>
      <c r="G73" t="s">
        <v>86</v>
      </c>
      <c r="H73">
        <v>0</v>
      </c>
      <c r="I73">
        <v>0</v>
      </c>
      <c r="J73" s="7">
        <f>VLOOKUP($A73,_30_3100,J$1)</f>
        <v>0</v>
      </c>
      <c r="K73" s="7">
        <f t="shared" si="48"/>
        <v>0</v>
      </c>
      <c r="L73" s="7">
        <f t="shared" si="48"/>
        <v>0</v>
      </c>
      <c r="M73" s="7">
        <f t="shared" si="48"/>
        <v>0</v>
      </c>
      <c r="N73" s="7">
        <f t="shared" si="48"/>
        <v>0</v>
      </c>
      <c r="O73" s="9">
        <f t="shared" si="48"/>
        <v>0</v>
      </c>
      <c r="P73" s="7">
        <f t="shared" si="48"/>
        <v>0</v>
      </c>
      <c r="Q73" s="7">
        <f t="shared" si="48"/>
        <v>0</v>
      </c>
      <c r="R73" s="7">
        <f t="shared" si="48"/>
        <v>0</v>
      </c>
      <c r="S73" s="7">
        <f t="shared" si="48"/>
        <v>0</v>
      </c>
      <c r="T73" s="7">
        <f t="shared" si="48"/>
        <v>0</v>
      </c>
      <c r="U73" s="7">
        <f t="shared" si="48"/>
        <v>0</v>
      </c>
      <c r="V73" s="7">
        <f t="shared" si="48"/>
        <v>0</v>
      </c>
      <c r="W73" s="7">
        <f t="shared" si="48"/>
        <v>0</v>
      </c>
      <c r="X73" s="7">
        <f t="shared" si="48"/>
        <v>0</v>
      </c>
      <c r="Y73" s="1" t="e">
        <f t="shared" si="49"/>
        <v>#DIV/0!</v>
      </c>
      <c r="Z73" s="25">
        <f t="shared" si="6"/>
        <v>0</v>
      </c>
      <c r="AA73" s="25">
        <f t="shared" si="7"/>
        <v>0</v>
      </c>
      <c r="AB73" s="25">
        <f t="shared" si="8"/>
        <v>0</v>
      </c>
      <c r="AC73" s="1" t="e">
        <f t="shared" si="9"/>
        <v>#DIV/0!</v>
      </c>
      <c r="AD73" s="25">
        <f t="shared" si="10"/>
        <v>0</v>
      </c>
      <c r="AE73" s="1" t="e">
        <f t="shared" si="11"/>
        <v>#DIV/0!</v>
      </c>
      <c r="AF73" s="1" t="e">
        <f t="shared" si="12"/>
        <v>#DIV/0!</v>
      </c>
      <c r="AG73" s="30">
        <f t="shared" si="13"/>
        <v>0</v>
      </c>
      <c r="AH73" s="1" t="e">
        <f t="shared" si="5"/>
        <v>#DIV/0!</v>
      </c>
      <c r="BF73" t="s">
        <v>87</v>
      </c>
      <c r="BG73">
        <v>3</v>
      </c>
      <c r="BH73">
        <v>17</v>
      </c>
    </row>
    <row r="74" spans="1:60" s="2" customFormat="1" ht="31.5" x14ac:dyDescent="0.25">
      <c r="A74">
        <v>70</v>
      </c>
      <c r="B74"/>
      <c r="C74"/>
      <c r="D74">
        <v>2</v>
      </c>
      <c r="E74">
        <v>1</v>
      </c>
      <c r="F74" s="11" t="s">
        <v>285</v>
      </c>
      <c r="G74" s="2" t="s">
        <v>88</v>
      </c>
      <c r="H74" s="2">
        <v>0</v>
      </c>
      <c r="I74" s="2">
        <v>0</v>
      </c>
      <c r="J74" s="8">
        <f t="shared" ref="J74:X74" si="50">VLOOKUP($A74,_30_3100,J$1)</f>
        <v>0</v>
      </c>
      <c r="K74" s="8">
        <f t="shared" si="50"/>
        <v>0</v>
      </c>
      <c r="L74" s="8">
        <f t="shared" si="50"/>
        <v>0</v>
      </c>
      <c r="M74" s="8">
        <f t="shared" si="50"/>
        <v>0</v>
      </c>
      <c r="N74" s="8">
        <f t="shared" si="50"/>
        <v>0</v>
      </c>
      <c r="O74" s="8">
        <f t="shared" si="50"/>
        <v>0</v>
      </c>
      <c r="P74" s="8">
        <f t="shared" si="50"/>
        <v>0</v>
      </c>
      <c r="Q74" s="8">
        <f t="shared" si="50"/>
        <v>0</v>
      </c>
      <c r="R74" s="8">
        <f t="shared" si="50"/>
        <v>0</v>
      </c>
      <c r="S74" s="8">
        <f t="shared" si="50"/>
        <v>0</v>
      </c>
      <c r="T74" s="8">
        <f t="shared" si="50"/>
        <v>0</v>
      </c>
      <c r="U74" s="8">
        <f t="shared" si="50"/>
        <v>0</v>
      </c>
      <c r="V74" s="8">
        <f t="shared" si="50"/>
        <v>0</v>
      </c>
      <c r="W74" s="8">
        <f t="shared" si="50"/>
        <v>0</v>
      </c>
      <c r="X74" s="8">
        <f t="shared" si="50"/>
        <v>0</v>
      </c>
      <c r="Y74" s="3" t="e">
        <f t="shared" si="49"/>
        <v>#DIV/0!</v>
      </c>
      <c r="Z74" s="27">
        <f>M74-O74-P74</f>
        <v>0</v>
      </c>
      <c r="AA74" s="27">
        <f>Q74-R74</f>
        <v>0</v>
      </c>
      <c r="AB74" s="27">
        <f>Q74+T74</f>
        <v>0</v>
      </c>
      <c r="AC74" s="3" t="e">
        <f>V74/AB74</f>
        <v>#DIV/0!</v>
      </c>
      <c r="AD74" s="27">
        <f>V74-W74</f>
        <v>0</v>
      </c>
      <c r="AE74" s="3" t="e">
        <f>AD74/AA74</f>
        <v>#DIV/0!</v>
      </c>
      <c r="AF74" s="3" t="e">
        <f>AC74-AE74</f>
        <v>#DIV/0!</v>
      </c>
      <c r="AG74" s="31">
        <f>(M74+Q74+T74)/2</f>
        <v>0</v>
      </c>
      <c r="AH74" s="3" t="e">
        <f>V74/AG74</f>
        <v>#DIV/0!</v>
      </c>
      <c r="BF74" s="2" t="s">
        <v>89</v>
      </c>
      <c r="BG74" s="2">
        <v>3</v>
      </c>
      <c r="BH74" s="2">
        <v>17</v>
      </c>
    </row>
    <row r="75" spans="1:60" ht="15.75" x14ac:dyDescent="0.25">
      <c r="A75">
        <v>71</v>
      </c>
      <c r="D75">
        <v>1</v>
      </c>
      <c r="E75">
        <v>1</v>
      </c>
      <c r="F75" s="12" t="s">
        <v>286</v>
      </c>
      <c r="G75" t="s">
        <v>90</v>
      </c>
      <c r="H75">
        <v>0</v>
      </c>
      <c r="I75">
        <v>0</v>
      </c>
      <c r="J75" s="7">
        <f t="shared" ref="J75:J80" si="51">VLOOKUP($A75,_30_3100,J$1)</f>
        <v>0</v>
      </c>
      <c r="K75" s="7">
        <f t="shared" ref="K75:X87" si="52">VLOOKUP($A75,_30_3100,K$1)</f>
        <v>0</v>
      </c>
      <c r="L75" s="7">
        <f t="shared" si="52"/>
        <v>0</v>
      </c>
      <c r="M75" s="7">
        <f t="shared" si="52"/>
        <v>0</v>
      </c>
      <c r="N75" s="7">
        <f t="shared" si="52"/>
        <v>0</v>
      </c>
      <c r="O75" s="9">
        <f t="shared" si="52"/>
        <v>0</v>
      </c>
      <c r="P75" s="7">
        <f t="shared" si="52"/>
        <v>0</v>
      </c>
      <c r="Q75" s="7">
        <f t="shared" si="52"/>
        <v>0</v>
      </c>
      <c r="R75" s="7">
        <f t="shared" si="52"/>
        <v>0</v>
      </c>
      <c r="S75" s="7">
        <f t="shared" si="52"/>
        <v>0</v>
      </c>
      <c r="T75" s="7">
        <f t="shared" si="52"/>
        <v>0</v>
      </c>
      <c r="U75" s="7">
        <f t="shared" si="52"/>
        <v>0</v>
      </c>
      <c r="V75" s="7">
        <f t="shared" si="52"/>
        <v>0</v>
      </c>
      <c r="W75" s="7">
        <f t="shared" si="52"/>
        <v>0</v>
      </c>
      <c r="X75" s="7">
        <f t="shared" si="52"/>
        <v>0</v>
      </c>
      <c r="Y75" s="1" t="e">
        <f t="shared" si="49"/>
        <v>#DIV/0!</v>
      </c>
      <c r="Z75" s="25">
        <f t="shared" si="6"/>
        <v>0</v>
      </c>
      <c r="AA75" s="25">
        <f t="shared" si="7"/>
        <v>0</v>
      </c>
      <c r="AB75" s="25">
        <f t="shared" si="8"/>
        <v>0</v>
      </c>
      <c r="AC75" s="1" t="e">
        <f t="shared" si="9"/>
        <v>#DIV/0!</v>
      </c>
      <c r="AD75" s="25">
        <f t="shared" si="10"/>
        <v>0</v>
      </c>
      <c r="AE75" s="1" t="e">
        <f t="shared" si="11"/>
        <v>#DIV/0!</v>
      </c>
      <c r="AF75" s="1" t="e">
        <f t="shared" si="12"/>
        <v>#DIV/0!</v>
      </c>
      <c r="AG75" s="30">
        <f t="shared" si="13"/>
        <v>0</v>
      </c>
      <c r="AH75" s="1" t="e">
        <f t="shared" si="5"/>
        <v>#DIV/0!</v>
      </c>
      <c r="BF75" t="s">
        <v>91</v>
      </c>
      <c r="BG75">
        <v>3</v>
      </c>
      <c r="BH75">
        <v>17</v>
      </c>
    </row>
    <row r="76" spans="1:60" ht="31.5" x14ac:dyDescent="0.25">
      <c r="A76">
        <v>72</v>
      </c>
      <c r="D76">
        <v>1</v>
      </c>
      <c r="E76">
        <v>1</v>
      </c>
      <c r="F76" s="12" t="s">
        <v>287</v>
      </c>
      <c r="G76" t="s">
        <v>92</v>
      </c>
      <c r="H76">
        <v>0</v>
      </c>
      <c r="I76">
        <v>0</v>
      </c>
      <c r="J76" s="7">
        <f t="shared" si="51"/>
        <v>0</v>
      </c>
      <c r="K76" s="7">
        <f t="shared" si="52"/>
        <v>0</v>
      </c>
      <c r="L76" s="7">
        <f t="shared" si="52"/>
        <v>0</v>
      </c>
      <c r="M76" s="7">
        <f t="shared" si="52"/>
        <v>0</v>
      </c>
      <c r="N76" s="7">
        <f t="shared" si="52"/>
        <v>0</v>
      </c>
      <c r="O76" s="9">
        <f t="shared" si="52"/>
        <v>0</v>
      </c>
      <c r="P76" s="7">
        <f t="shared" si="52"/>
        <v>0</v>
      </c>
      <c r="Q76" s="7">
        <f t="shared" si="52"/>
        <v>0</v>
      </c>
      <c r="R76" s="7">
        <f t="shared" si="52"/>
        <v>0</v>
      </c>
      <c r="S76" s="7">
        <f t="shared" si="52"/>
        <v>0</v>
      </c>
      <c r="T76" s="7">
        <f t="shared" si="52"/>
        <v>0</v>
      </c>
      <c r="U76" s="7">
        <f t="shared" si="52"/>
        <v>0</v>
      </c>
      <c r="V76" s="7">
        <f t="shared" si="52"/>
        <v>0</v>
      </c>
      <c r="W76" s="7">
        <f t="shared" si="52"/>
        <v>0</v>
      </c>
      <c r="X76" s="7">
        <f t="shared" si="52"/>
        <v>0</v>
      </c>
      <c r="Y76" s="1" t="e">
        <f t="shared" si="49"/>
        <v>#DIV/0!</v>
      </c>
      <c r="Z76" s="25">
        <f t="shared" si="6"/>
        <v>0</v>
      </c>
      <c r="AA76" s="25">
        <f t="shared" si="7"/>
        <v>0</v>
      </c>
      <c r="AB76" s="25">
        <f t="shared" si="8"/>
        <v>0</v>
      </c>
      <c r="AC76" s="1" t="e">
        <f t="shared" si="9"/>
        <v>#DIV/0!</v>
      </c>
      <c r="AD76" s="25">
        <f t="shared" si="10"/>
        <v>0</v>
      </c>
      <c r="AE76" s="1" t="e">
        <f t="shared" si="11"/>
        <v>#DIV/0!</v>
      </c>
      <c r="AF76" s="1" t="e">
        <f t="shared" si="12"/>
        <v>#DIV/0!</v>
      </c>
      <c r="AG76" s="30">
        <f t="shared" si="13"/>
        <v>0</v>
      </c>
      <c r="AH76" s="1" t="e">
        <f t="shared" si="5"/>
        <v>#DIV/0!</v>
      </c>
      <c r="BF76" t="s">
        <v>93</v>
      </c>
      <c r="BG76">
        <v>3</v>
      </c>
      <c r="BH76">
        <v>17</v>
      </c>
    </row>
    <row r="77" spans="1:60" ht="78.75" x14ac:dyDescent="0.25">
      <c r="A77">
        <v>73</v>
      </c>
      <c r="F77" s="14" t="s">
        <v>411</v>
      </c>
      <c r="G77" t="s">
        <v>200</v>
      </c>
      <c r="J77" s="7">
        <f t="shared" si="51"/>
        <v>0</v>
      </c>
      <c r="K77" s="7">
        <f t="shared" si="52"/>
        <v>0</v>
      </c>
      <c r="L77" s="7">
        <f t="shared" si="52"/>
        <v>0</v>
      </c>
      <c r="M77" s="7">
        <f t="shared" si="52"/>
        <v>0</v>
      </c>
      <c r="N77" s="7">
        <f t="shared" si="52"/>
        <v>0</v>
      </c>
      <c r="O77" s="9">
        <f t="shared" si="52"/>
        <v>0</v>
      </c>
      <c r="P77" s="7">
        <f t="shared" si="52"/>
        <v>0</v>
      </c>
      <c r="Q77" s="7">
        <f t="shared" si="52"/>
        <v>0</v>
      </c>
      <c r="R77" s="7">
        <f t="shared" si="52"/>
        <v>0</v>
      </c>
      <c r="S77" s="7">
        <f t="shared" si="52"/>
        <v>0</v>
      </c>
      <c r="T77" s="7">
        <f t="shared" si="52"/>
        <v>0</v>
      </c>
      <c r="U77" s="7">
        <f t="shared" si="52"/>
        <v>0</v>
      </c>
      <c r="V77" s="7">
        <f t="shared" si="52"/>
        <v>0</v>
      </c>
      <c r="W77" s="7">
        <f t="shared" si="52"/>
        <v>0</v>
      </c>
      <c r="X77" s="7">
        <f t="shared" si="52"/>
        <v>0</v>
      </c>
      <c r="Y77" s="1" t="e">
        <f t="shared" si="49"/>
        <v>#DIV/0!</v>
      </c>
      <c r="Z77" s="25">
        <f t="shared" si="6"/>
        <v>0</v>
      </c>
      <c r="AA77" s="25">
        <f t="shared" si="7"/>
        <v>0</v>
      </c>
      <c r="AB77" s="25">
        <f t="shared" si="8"/>
        <v>0</v>
      </c>
      <c r="AC77" s="1" t="e">
        <f t="shared" si="9"/>
        <v>#DIV/0!</v>
      </c>
      <c r="AD77" s="25">
        <f t="shared" si="10"/>
        <v>0</v>
      </c>
      <c r="AE77" s="1" t="e">
        <f t="shared" si="11"/>
        <v>#DIV/0!</v>
      </c>
      <c r="AF77" s="1" t="e">
        <f t="shared" si="12"/>
        <v>#DIV/0!</v>
      </c>
      <c r="AG77" s="30">
        <f t="shared" si="13"/>
        <v>0</v>
      </c>
      <c r="AH77" s="1" t="e">
        <f t="shared" si="5"/>
        <v>#DIV/0!</v>
      </c>
    </row>
    <row r="78" spans="1:60" ht="94.5" x14ac:dyDescent="0.25">
      <c r="A78">
        <v>74</v>
      </c>
      <c r="F78" s="14" t="s">
        <v>410</v>
      </c>
      <c r="G78" t="s">
        <v>202</v>
      </c>
      <c r="J78" s="7">
        <f t="shared" si="51"/>
        <v>0</v>
      </c>
      <c r="K78" s="7">
        <f t="shared" si="52"/>
        <v>0</v>
      </c>
      <c r="L78" s="7">
        <f t="shared" si="52"/>
        <v>0</v>
      </c>
      <c r="M78" s="7">
        <f t="shared" si="52"/>
        <v>0</v>
      </c>
      <c r="N78" s="7">
        <f t="shared" si="52"/>
        <v>0</v>
      </c>
      <c r="O78" s="9">
        <f t="shared" si="52"/>
        <v>0</v>
      </c>
      <c r="P78" s="7">
        <f t="shared" si="52"/>
        <v>0</v>
      </c>
      <c r="Q78" s="7">
        <f t="shared" si="52"/>
        <v>0</v>
      </c>
      <c r="R78" s="7">
        <f t="shared" si="52"/>
        <v>0</v>
      </c>
      <c r="S78" s="7">
        <f t="shared" si="52"/>
        <v>0</v>
      </c>
      <c r="T78" s="7">
        <f t="shared" si="52"/>
        <v>0</v>
      </c>
      <c r="U78" s="7">
        <f t="shared" si="52"/>
        <v>0</v>
      </c>
      <c r="V78" s="7">
        <f t="shared" si="52"/>
        <v>0</v>
      </c>
      <c r="W78" s="7">
        <f t="shared" si="52"/>
        <v>0</v>
      </c>
      <c r="X78" s="7">
        <f t="shared" si="52"/>
        <v>0</v>
      </c>
      <c r="Y78" s="1" t="e">
        <f t="shared" si="49"/>
        <v>#DIV/0!</v>
      </c>
      <c r="Z78" s="25">
        <f t="shared" si="6"/>
        <v>0</v>
      </c>
      <c r="AA78" s="25">
        <f t="shared" si="7"/>
        <v>0</v>
      </c>
      <c r="AB78" s="25">
        <f t="shared" si="8"/>
        <v>0</v>
      </c>
      <c r="AC78" s="1" t="e">
        <f t="shared" si="9"/>
        <v>#DIV/0!</v>
      </c>
      <c r="AD78" s="25">
        <f t="shared" si="10"/>
        <v>0</v>
      </c>
      <c r="AE78" s="1" t="e">
        <f t="shared" si="11"/>
        <v>#DIV/0!</v>
      </c>
      <c r="AF78" s="1" t="e">
        <f t="shared" si="12"/>
        <v>#DIV/0!</v>
      </c>
      <c r="AG78" s="30">
        <f t="shared" si="13"/>
        <v>0</v>
      </c>
      <c r="AH78" s="1" t="e">
        <f t="shared" si="5"/>
        <v>#DIV/0!</v>
      </c>
    </row>
    <row r="79" spans="1:60" ht="47.25" x14ac:dyDescent="0.25">
      <c r="A79">
        <v>75</v>
      </c>
      <c r="F79" s="14" t="s">
        <v>412</v>
      </c>
      <c r="G79" t="s">
        <v>204</v>
      </c>
      <c r="J79" s="7">
        <f t="shared" si="51"/>
        <v>0</v>
      </c>
      <c r="K79" s="7">
        <f t="shared" si="52"/>
        <v>0</v>
      </c>
      <c r="L79" s="7">
        <f t="shared" si="52"/>
        <v>0</v>
      </c>
      <c r="M79" s="7">
        <f t="shared" si="52"/>
        <v>0</v>
      </c>
      <c r="N79" s="7">
        <f t="shared" si="52"/>
        <v>0</v>
      </c>
      <c r="O79" s="9">
        <f t="shared" si="52"/>
        <v>0</v>
      </c>
      <c r="P79" s="7">
        <f t="shared" si="52"/>
        <v>0</v>
      </c>
      <c r="Q79" s="7">
        <f t="shared" si="52"/>
        <v>0</v>
      </c>
      <c r="R79" s="7">
        <f t="shared" si="52"/>
        <v>0</v>
      </c>
      <c r="S79" s="7">
        <f t="shared" si="52"/>
        <v>0</v>
      </c>
      <c r="T79" s="7">
        <f t="shared" si="52"/>
        <v>0</v>
      </c>
      <c r="U79" s="7">
        <f t="shared" si="52"/>
        <v>0</v>
      </c>
      <c r="V79" s="7">
        <f t="shared" si="52"/>
        <v>0</v>
      </c>
      <c r="W79" s="7">
        <f t="shared" si="52"/>
        <v>0</v>
      </c>
      <c r="X79" s="7">
        <f t="shared" si="52"/>
        <v>0</v>
      </c>
      <c r="Y79" s="1" t="e">
        <f t="shared" si="49"/>
        <v>#DIV/0!</v>
      </c>
      <c r="Z79" s="25">
        <f t="shared" si="6"/>
        <v>0</v>
      </c>
      <c r="AA79" s="25">
        <f t="shared" si="7"/>
        <v>0</v>
      </c>
      <c r="AB79" s="25">
        <f t="shared" si="8"/>
        <v>0</v>
      </c>
      <c r="AC79" s="1" t="e">
        <f t="shared" si="9"/>
        <v>#DIV/0!</v>
      </c>
      <c r="AD79" s="25">
        <f t="shared" si="10"/>
        <v>0</v>
      </c>
      <c r="AE79" s="1" t="e">
        <f t="shared" si="11"/>
        <v>#DIV/0!</v>
      </c>
      <c r="AF79" s="1" t="e">
        <f t="shared" si="12"/>
        <v>#DIV/0!</v>
      </c>
      <c r="AG79" s="30">
        <f t="shared" si="13"/>
        <v>0</v>
      </c>
      <c r="AH79" s="1" t="e">
        <f t="shared" si="5"/>
        <v>#DIV/0!</v>
      </c>
    </row>
    <row r="80" spans="1:60" ht="31.5" x14ac:dyDescent="0.25">
      <c r="A80">
        <v>76</v>
      </c>
      <c r="F80" s="14" t="s">
        <v>408</v>
      </c>
      <c r="G80">
        <v>434</v>
      </c>
      <c r="J80" s="7">
        <f t="shared" si="51"/>
        <v>0</v>
      </c>
      <c r="K80" s="7">
        <f t="shared" si="52"/>
        <v>0</v>
      </c>
      <c r="L80" s="7">
        <f t="shared" si="52"/>
        <v>0</v>
      </c>
      <c r="M80" s="7">
        <f t="shared" si="52"/>
        <v>0</v>
      </c>
      <c r="N80" s="7">
        <f t="shared" si="52"/>
        <v>0</v>
      </c>
      <c r="O80" s="9">
        <f t="shared" si="52"/>
        <v>0</v>
      </c>
      <c r="P80" s="7">
        <f t="shared" si="52"/>
        <v>0</v>
      </c>
      <c r="Q80" s="7">
        <f t="shared" si="52"/>
        <v>0</v>
      </c>
      <c r="R80" s="7">
        <f t="shared" si="52"/>
        <v>0</v>
      </c>
      <c r="S80" s="7">
        <f t="shared" si="52"/>
        <v>0</v>
      </c>
      <c r="T80" s="7">
        <f t="shared" si="52"/>
        <v>0</v>
      </c>
      <c r="U80" s="7">
        <f t="shared" si="52"/>
        <v>0</v>
      </c>
      <c r="V80" s="7">
        <f t="shared" si="52"/>
        <v>0</v>
      </c>
      <c r="W80" s="7">
        <f t="shared" si="52"/>
        <v>0</v>
      </c>
      <c r="X80" s="7">
        <f t="shared" si="52"/>
        <v>0</v>
      </c>
      <c r="Y80" s="1" t="e">
        <f t="shared" si="49"/>
        <v>#DIV/0!</v>
      </c>
      <c r="Z80" s="25">
        <f>M80-O80-P80</f>
        <v>0</v>
      </c>
      <c r="AA80" s="25">
        <f>Q80-R80</f>
        <v>0</v>
      </c>
      <c r="AB80" s="25">
        <f>Q80+T80</f>
        <v>0</v>
      </c>
      <c r="AC80" s="1" t="e">
        <f>V80/AB80</f>
        <v>#DIV/0!</v>
      </c>
      <c r="AD80" s="25">
        <f>V80-W80</f>
        <v>0</v>
      </c>
      <c r="AE80" s="1" t="e">
        <f>AD80/AA80</f>
        <v>#DIV/0!</v>
      </c>
      <c r="AF80" s="1" t="e">
        <f>AC80-AE80</f>
        <v>#DIV/0!</v>
      </c>
      <c r="AG80" s="30">
        <f>(M80+Q80+T80)/2</f>
        <v>0</v>
      </c>
      <c r="AH80" s="1" t="e">
        <f>V80/AG80</f>
        <v>#DIV/0!</v>
      </c>
    </row>
    <row r="81" spans="1:60" s="2" customFormat="1" ht="31.5" x14ac:dyDescent="0.25">
      <c r="A81">
        <v>77</v>
      </c>
      <c r="B81"/>
      <c r="C81"/>
      <c r="D81">
        <v>2</v>
      </c>
      <c r="E81">
        <v>1</v>
      </c>
      <c r="F81" s="11" t="s">
        <v>288</v>
      </c>
      <c r="G81" s="2" t="s">
        <v>94</v>
      </c>
      <c r="H81" s="2">
        <v>0</v>
      </c>
      <c r="I81" s="2">
        <v>0</v>
      </c>
      <c r="J81" s="8">
        <f t="shared" ref="J81:X84" si="53">VLOOKUP($A81,_30_3100,J$1)</f>
        <v>0</v>
      </c>
      <c r="K81" s="8">
        <f t="shared" si="53"/>
        <v>0</v>
      </c>
      <c r="L81" s="8">
        <f t="shared" si="53"/>
        <v>0</v>
      </c>
      <c r="M81" s="8">
        <f t="shared" si="53"/>
        <v>0</v>
      </c>
      <c r="N81" s="8">
        <f t="shared" si="53"/>
        <v>0</v>
      </c>
      <c r="O81" s="8">
        <f t="shared" si="53"/>
        <v>0</v>
      </c>
      <c r="P81" s="8">
        <f t="shared" si="53"/>
        <v>0</v>
      </c>
      <c r="Q81" s="8">
        <f t="shared" si="53"/>
        <v>0</v>
      </c>
      <c r="R81" s="8">
        <f t="shared" si="53"/>
        <v>0</v>
      </c>
      <c r="S81" s="8">
        <f t="shared" si="53"/>
        <v>0</v>
      </c>
      <c r="T81" s="8">
        <f t="shared" si="53"/>
        <v>0</v>
      </c>
      <c r="U81" s="8">
        <f t="shared" si="53"/>
        <v>0</v>
      </c>
      <c r="V81" s="8">
        <f t="shared" si="53"/>
        <v>0</v>
      </c>
      <c r="W81" s="8">
        <f t="shared" si="53"/>
        <v>0</v>
      </c>
      <c r="X81" s="8">
        <f t="shared" si="53"/>
        <v>0</v>
      </c>
      <c r="Y81" s="3" t="e">
        <f t="shared" si="49"/>
        <v>#DIV/0!</v>
      </c>
      <c r="Z81" s="27">
        <f>M81-O81-P81</f>
        <v>0</v>
      </c>
      <c r="AA81" s="27">
        <f>Q81-R81</f>
        <v>0</v>
      </c>
      <c r="AB81" s="27">
        <f>Q81+T81</f>
        <v>0</v>
      </c>
      <c r="AC81" s="3" t="e">
        <f>V81/AB81</f>
        <v>#DIV/0!</v>
      </c>
      <c r="AD81" s="27">
        <f>V81-W81</f>
        <v>0</v>
      </c>
      <c r="AE81" s="3" t="e">
        <f>AD81/AA81</f>
        <v>#DIV/0!</v>
      </c>
      <c r="AF81" s="3" t="e">
        <f>AC81-AE81</f>
        <v>#DIV/0!</v>
      </c>
      <c r="AG81" s="31">
        <f>(M81+Q81+T81)/2</f>
        <v>0</v>
      </c>
      <c r="AH81" s="3" t="e">
        <f>V81/AG81</f>
        <v>#DIV/0!</v>
      </c>
      <c r="BF81" s="2" t="s">
        <v>93</v>
      </c>
      <c r="BG81" s="2">
        <v>3</v>
      </c>
      <c r="BH81" s="2">
        <v>17</v>
      </c>
    </row>
    <row r="82" spans="1:60" s="2" customFormat="1" ht="63" x14ac:dyDescent="0.25">
      <c r="A82">
        <v>78</v>
      </c>
      <c r="B82"/>
      <c r="C82"/>
      <c r="D82"/>
      <c r="E82"/>
      <c r="F82" s="15" t="s">
        <v>409</v>
      </c>
      <c r="G82">
        <v>441</v>
      </c>
      <c r="J82" s="8">
        <f t="shared" si="53"/>
        <v>0</v>
      </c>
      <c r="K82" s="8">
        <f t="shared" si="53"/>
        <v>0</v>
      </c>
      <c r="L82" s="8">
        <f t="shared" si="53"/>
        <v>0</v>
      </c>
      <c r="M82" s="8">
        <f t="shared" si="53"/>
        <v>0</v>
      </c>
      <c r="N82" s="8">
        <f t="shared" si="53"/>
        <v>0</v>
      </c>
      <c r="O82" s="8">
        <f t="shared" si="53"/>
        <v>0</v>
      </c>
      <c r="P82" s="8">
        <f t="shared" si="53"/>
        <v>0</v>
      </c>
      <c r="Q82" s="8">
        <f t="shared" si="53"/>
        <v>0</v>
      </c>
      <c r="R82" s="8">
        <f t="shared" si="53"/>
        <v>0</v>
      </c>
      <c r="S82" s="8">
        <f t="shared" si="53"/>
        <v>0</v>
      </c>
      <c r="T82" s="8">
        <f t="shared" si="53"/>
        <v>0</v>
      </c>
      <c r="U82" s="8">
        <f t="shared" si="53"/>
        <v>0</v>
      </c>
      <c r="V82" s="8">
        <f t="shared" si="53"/>
        <v>0</v>
      </c>
      <c r="W82" s="8">
        <f t="shared" si="53"/>
        <v>0</v>
      </c>
      <c r="X82" s="8">
        <f t="shared" si="53"/>
        <v>0</v>
      </c>
      <c r="Y82" s="3" t="e">
        <f t="shared" si="49"/>
        <v>#DIV/0!</v>
      </c>
      <c r="Z82" s="27">
        <f>M82-O82-P82</f>
        <v>0</v>
      </c>
      <c r="AA82" s="27">
        <f>Q82-R82</f>
        <v>0</v>
      </c>
      <c r="AB82" s="27">
        <f>Q82+T82</f>
        <v>0</v>
      </c>
      <c r="AC82" s="3" t="e">
        <f>V82/AB82</f>
        <v>#DIV/0!</v>
      </c>
      <c r="AD82" s="27">
        <f>V82-W82</f>
        <v>0</v>
      </c>
      <c r="AE82" s="3" t="e">
        <f>AD82/AA82</f>
        <v>#DIV/0!</v>
      </c>
      <c r="AF82" s="3" t="e">
        <f>AC82-AE82</f>
        <v>#DIV/0!</v>
      </c>
      <c r="AG82" s="31">
        <f>(M82+Q82+T82)/2</f>
        <v>0</v>
      </c>
      <c r="AH82" s="3" t="e">
        <f>V82/AG82</f>
        <v>#DIV/0!</v>
      </c>
    </row>
    <row r="83" spans="1:60" s="2" customFormat="1" ht="78.75" x14ac:dyDescent="0.25">
      <c r="A83">
        <v>79</v>
      </c>
      <c r="B83"/>
      <c r="C83"/>
      <c r="D83"/>
      <c r="E83"/>
      <c r="F83" s="15" t="s">
        <v>413</v>
      </c>
      <c r="G83">
        <v>442</v>
      </c>
      <c r="J83" s="8">
        <f t="shared" si="53"/>
        <v>0</v>
      </c>
      <c r="K83" s="8">
        <f t="shared" si="53"/>
        <v>0</v>
      </c>
      <c r="L83" s="8">
        <f t="shared" si="53"/>
        <v>0</v>
      </c>
      <c r="M83" s="8">
        <f t="shared" si="53"/>
        <v>0</v>
      </c>
      <c r="N83" s="8">
        <f t="shared" si="53"/>
        <v>0</v>
      </c>
      <c r="O83" s="8">
        <f t="shared" si="53"/>
        <v>0</v>
      </c>
      <c r="P83" s="8">
        <f t="shared" si="53"/>
        <v>0</v>
      </c>
      <c r="Q83" s="8">
        <f t="shared" si="53"/>
        <v>0</v>
      </c>
      <c r="R83" s="8">
        <f t="shared" si="53"/>
        <v>0</v>
      </c>
      <c r="S83" s="8">
        <f t="shared" si="53"/>
        <v>0</v>
      </c>
      <c r="T83" s="8">
        <f t="shared" si="53"/>
        <v>0</v>
      </c>
      <c r="U83" s="8">
        <f t="shared" si="53"/>
        <v>0</v>
      </c>
      <c r="V83" s="8">
        <f t="shared" si="53"/>
        <v>0</v>
      </c>
      <c r="W83" s="8">
        <f t="shared" si="53"/>
        <v>0</v>
      </c>
      <c r="X83" s="8">
        <f t="shared" si="53"/>
        <v>0</v>
      </c>
      <c r="Y83" s="3" t="e">
        <f t="shared" si="49"/>
        <v>#DIV/0!</v>
      </c>
      <c r="Z83" s="27">
        <f>M83-O83-P83</f>
        <v>0</v>
      </c>
      <c r="AA83" s="27">
        <f>Q83-R83</f>
        <v>0</v>
      </c>
      <c r="AB83" s="27">
        <f>Q83+T83</f>
        <v>0</v>
      </c>
      <c r="AC83" s="3" t="e">
        <f>V83/AB83</f>
        <v>#DIV/0!</v>
      </c>
      <c r="AD83" s="27">
        <f>V83-W83</f>
        <v>0</v>
      </c>
      <c r="AE83" s="3" t="e">
        <f>AD83/AA83</f>
        <v>#DIV/0!</v>
      </c>
      <c r="AF83" s="3" t="e">
        <f>AC83-AE83</f>
        <v>#DIV/0!</v>
      </c>
      <c r="AG83" s="31">
        <f>(M83+Q83+T83)/2</f>
        <v>0</v>
      </c>
      <c r="AH83" s="3" t="e">
        <f>V83/AG83</f>
        <v>#DIV/0!</v>
      </c>
    </row>
    <row r="84" spans="1:60" s="2" customFormat="1" ht="31.5" x14ac:dyDescent="0.25">
      <c r="A84">
        <v>80</v>
      </c>
      <c r="B84"/>
      <c r="C84"/>
      <c r="D84"/>
      <c r="E84"/>
      <c r="F84" s="15" t="s">
        <v>408</v>
      </c>
      <c r="G84">
        <v>443</v>
      </c>
      <c r="J84" s="8">
        <f t="shared" si="53"/>
        <v>0</v>
      </c>
      <c r="K84" s="8">
        <f t="shared" si="53"/>
        <v>0</v>
      </c>
      <c r="L84" s="8">
        <f t="shared" si="53"/>
        <v>0</v>
      </c>
      <c r="M84" s="8">
        <f t="shared" si="53"/>
        <v>0</v>
      </c>
      <c r="N84" s="8">
        <f t="shared" si="53"/>
        <v>0</v>
      </c>
      <c r="O84" s="8">
        <f t="shared" si="53"/>
        <v>0</v>
      </c>
      <c r="P84" s="8">
        <f t="shared" si="53"/>
        <v>0</v>
      </c>
      <c r="Q84" s="8">
        <f t="shared" si="53"/>
        <v>0</v>
      </c>
      <c r="R84" s="8">
        <f t="shared" si="53"/>
        <v>0</v>
      </c>
      <c r="S84" s="8">
        <f t="shared" si="53"/>
        <v>0</v>
      </c>
      <c r="T84" s="8">
        <f t="shared" si="53"/>
        <v>0</v>
      </c>
      <c r="U84" s="8">
        <f t="shared" si="53"/>
        <v>0</v>
      </c>
      <c r="V84" s="8">
        <f t="shared" si="53"/>
        <v>0</v>
      </c>
      <c r="W84" s="8">
        <f t="shared" si="53"/>
        <v>0</v>
      </c>
      <c r="X84" s="8">
        <f t="shared" si="53"/>
        <v>0</v>
      </c>
      <c r="Y84" s="3" t="e">
        <f t="shared" si="49"/>
        <v>#DIV/0!</v>
      </c>
      <c r="Z84" s="27">
        <f>M84-O84-P84</f>
        <v>0</v>
      </c>
      <c r="AA84" s="27">
        <f>Q84-R84</f>
        <v>0</v>
      </c>
      <c r="AB84" s="27">
        <f>Q84+T84</f>
        <v>0</v>
      </c>
      <c r="AC84" s="3" t="e">
        <f>V84/AB84</f>
        <v>#DIV/0!</v>
      </c>
      <c r="AD84" s="27">
        <f>V84-W84</f>
        <v>0</v>
      </c>
      <c r="AE84" s="3" t="e">
        <f>AD84/AA84</f>
        <v>#DIV/0!</v>
      </c>
      <c r="AF84" s="3" t="e">
        <f>AC84-AE84</f>
        <v>#DIV/0!</v>
      </c>
      <c r="AG84" s="31">
        <f>(M84+Q84+T84)/2</f>
        <v>0</v>
      </c>
      <c r="AH84" s="3" t="e">
        <f>V84/AG84</f>
        <v>#DIV/0!</v>
      </c>
    </row>
    <row r="85" spans="1:60" ht="15.75" x14ac:dyDescent="0.25">
      <c r="A85">
        <v>81</v>
      </c>
      <c r="D85">
        <v>1</v>
      </c>
      <c r="E85">
        <v>1</v>
      </c>
      <c r="F85" s="12" t="s">
        <v>289</v>
      </c>
      <c r="G85" t="s">
        <v>95</v>
      </c>
      <c r="H85">
        <v>0</v>
      </c>
      <c r="I85">
        <v>0</v>
      </c>
      <c r="J85" s="7">
        <f t="shared" ref="J85:J90" si="54">VLOOKUP($A85,_30_3100,J$1)</f>
        <v>7</v>
      </c>
      <c r="K85" s="7">
        <f t="shared" si="52"/>
        <v>0</v>
      </c>
      <c r="L85" s="7">
        <f t="shared" si="52"/>
        <v>7</v>
      </c>
      <c r="M85" s="7">
        <f t="shared" si="52"/>
        <v>372</v>
      </c>
      <c r="N85" s="7">
        <f t="shared" si="52"/>
        <v>101</v>
      </c>
      <c r="O85" s="9">
        <f t="shared" si="52"/>
        <v>29</v>
      </c>
      <c r="P85" s="7">
        <f t="shared" si="52"/>
        <v>179</v>
      </c>
      <c r="Q85" s="7">
        <f t="shared" si="52"/>
        <v>46</v>
      </c>
      <c r="R85" s="7">
        <f t="shared" si="52"/>
        <v>13</v>
      </c>
      <c r="S85" s="7">
        <f t="shared" si="52"/>
        <v>0</v>
      </c>
      <c r="T85" s="7">
        <f t="shared" si="52"/>
        <v>35</v>
      </c>
      <c r="U85" s="7">
        <f t="shared" si="52"/>
        <v>18</v>
      </c>
      <c r="V85" s="7">
        <f t="shared" si="52"/>
        <v>1797</v>
      </c>
      <c r="W85" s="7">
        <f t="shared" si="52"/>
        <v>982</v>
      </c>
      <c r="X85" s="7">
        <f t="shared" si="52"/>
        <v>0</v>
      </c>
      <c r="Y85" s="1">
        <f t="shared" si="49"/>
        <v>256.71428571428572</v>
      </c>
      <c r="Z85" s="25">
        <f t="shared" si="6"/>
        <v>164</v>
      </c>
      <c r="AA85" s="25">
        <f t="shared" si="7"/>
        <v>33</v>
      </c>
      <c r="AB85" s="25">
        <f t="shared" si="8"/>
        <v>81</v>
      </c>
      <c r="AC85" s="1">
        <f t="shared" si="9"/>
        <v>22.185185185185187</v>
      </c>
      <c r="AD85" s="25">
        <f t="shared" si="10"/>
        <v>815</v>
      </c>
      <c r="AE85" s="1">
        <f t="shared" si="11"/>
        <v>24.696969696969695</v>
      </c>
      <c r="AF85" s="1">
        <f t="shared" si="12"/>
        <v>-2.5117845117845086</v>
      </c>
      <c r="AG85" s="30">
        <f t="shared" si="13"/>
        <v>226.5</v>
      </c>
      <c r="AH85" s="1">
        <f t="shared" si="5"/>
        <v>7.9337748344370862</v>
      </c>
      <c r="BF85" t="s">
        <v>96</v>
      </c>
      <c r="BG85">
        <v>3</v>
      </c>
      <c r="BH85">
        <v>17</v>
      </c>
    </row>
    <row r="86" spans="1:60" ht="31.5" x14ac:dyDescent="0.25">
      <c r="A86">
        <v>82</v>
      </c>
      <c r="F86" s="14" t="s">
        <v>290</v>
      </c>
      <c r="G86" t="s">
        <v>206</v>
      </c>
      <c r="J86" s="7">
        <f t="shared" si="54"/>
        <v>1</v>
      </c>
      <c r="K86" s="7">
        <f t="shared" si="52"/>
        <v>0</v>
      </c>
      <c r="L86" s="7">
        <f t="shared" si="52"/>
        <v>1</v>
      </c>
      <c r="M86" s="7">
        <f t="shared" si="52"/>
        <v>1</v>
      </c>
      <c r="N86" s="7">
        <f t="shared" si="52"/>
        <v>0</v>
      </c>
      <c r="O86" s="9">
        <f t="shared" si="52"/>
        <v>1</v>
      </c>
      <c r="P86" s="7">
        <f t="shared" si="52"/>
        <v>0</v>
      </c>
      <c r="Q86" s="7">
        <f t="shared" si="52"/>
        <v>4</v>
      </c>
      <c r="R86" s="7">
        <f t="shared" si="52"/>
        <v>0</v>
      </c>
      <c r="S86" s="7">
        <f t="shared" si="52"/>
        <v>0</v>
      </c>
      <c r="T86" s="7">
        <f t="shared" si="52"/>
        <v>0</v>
      </c>
      <c r="U86" s="7">
        <f t="shared" si="52"/>
        <v>0</v>
      </c>
      <c r="V86" s="7">
        <f t="shared" si="52"/>
        <v>18</v>
      </c>
      <c r="W86" s="7">
        <f t="shared" si="52"/>
        <v>0</v>
      </c>
      <c r="X86" s="7">
        <f t="shared" si="52"/>
        <v>0</v>
      </c>
      <c r="Y86" s="1">
        <f t="shared" si="49"/>
        <v>18</v>
      </c>
      <c r="Z86" s="25">
        <f t="shared" si="6"/>
        <v>0</v>
      </c>
      <c r="AA86" s="25">
        <f t="shared" si="7"/>
        <v>4</v>
      </c>
      <c r="AB86" s="25">
        <f t="shared" si="8"/>
        <v>4</v>
      </c>
      <c r="AC86" s="1">
        <f t="shared" si="9"/>
        <v>4.5</v>
      </c>
      <c r="AD86" s="25">
        <f t="shared" si="10"/>
        <v>18</v>
      </c>
      <c r="AE86" s="1">
        <f t="shared" si="11"/>
        <v>4.5</v>
      </c>
      <c r="AF86" s="1">
        <f t="shared" si="12"/>
        <v>0</v>
      </c>
      <c r="AG86" s="30">
        <f t="shared" si="13"/>
        <v>2.5</v>
      </c>
      <c r="AH86" s="1">
        <f t="shared" si="5"/>
        <v>7.2</v>
      </c>
    </row>
    <row r="87" spans="1:60" ht="15.75" x14ac:dyDescent="0.25">
      <c r="A87">
        <v>83</v>
      </c>
      <c r="F87" s="14" t="s">
        <v>291</v>
      </c>
      <c r="G87" t="s">
        <v>208</v>
      </c>
      <c r="J87" s="7">
        <f t="shared" si="54"/>
        <v>0</v>
      </c>
      <c r="K87" s="7">
        <f t="shared" si="52"/>
        <v>0</v>
      </c>
      <c r="L87" s="7">
        <f t="shared" si="52"/>
        <v>0</v>
      </c>
      <c r="M87" s="7">
        <f t="shared" si="52"/>
        <v>0</v>
      </c>
      <c r="N87" s="7">
        <f t="shared" si="52"/>
        <v>0</v>
      </c>
      <c r="O87" s="9">
        <f t="shared" si="52"/>
        <v>0</v>
      </c>
      <c r="P87" s="7">
        <f t="shared" si="52"/>
        <v>0</v>
      </c>
      <c r="Q87" s="7">
        <f t="shared" si="52"/>
        <v>0</v>
      </c>
      <c r="R87" s="7">
        <f t="shared" ref="R87:X87" si="55">VLOOKUP($A87,_30_3100,R$1)</f>
        <v>0</v>
      </c>
      <c r="S87" s="7">
        <f t="shared" si="55"/>
        <v>0</v>
      </c>
      <c r="T87" s="7">
        <f t="shared" si="55"/>
        <v>0</v>
      </c>
      <c r="U87" s="7">
        <f t="shared" si="55"/>
        <v>0</v>
      </c>
      <c r="V87" s="7">
        <f t="shared" si="55"/>
        <v>0</v>
      </c>
      <c r="W87" s="7">
        <f t="shared" si="55"/>
        <v>0</v>
      </c>
      <c r="X87" s="7">
        <f t="shared" si="55"/>
        <v>0</v>
      </c>
      <c r="Y87" s="1" t="e">
        <f t="shared" si="49"/>
        <v>#DIV/0!</v>
      </c>
      <c r="Z87" s="25">
        <f t="shared" si="6"/>
        <v>0</v>
      </c>
      <c r="AA87" s="25">
        <f t="shared" si="7"/>
        <v>0</v>
      </c>
      <c r="AB87" s="25">
        <f t="shared" si="8"/>
        <v>0</v>
      </c>
      <c r="AC87" s="1" t="e">
        <f t="shared" si="9"/>
        <v>#DIV/0!</v>
      </c>
      <c r="AD87" s="25">
        <f t="shared" si="10"/>
        <v>0</v>
      </c>
      <c r="AE87" s="1" t="e">
        <f t="shared" si="11"/>
        <v>#DIV/0!</v>
      </c>
      <c r="AF87" s="1" t="e">
        <f t="shared" si="12"/>
        <v>#DIV/0!</v>
      </c>
      <c r="AG87" s="30">
        <f t="shared" si="13"/>
        <v>0</v>
      </c>
      <c r="AH87" s="1" t="e">
        <f t="shared" si="5"/>
        <v>#DIV/0!</v>
      </c>
    </row>
    <row r="88" spans="1:60" s="2" customFormat="1" ht="32.25" thickBot="1" x14ac:dyDescent="0.3">
      <c r="A88">
        <v>84</v>
      </c>
      <c r="B88"/>
      <c r="C88"/>
      <c r="D88"/>
      <c r="E88"/>
      <c r="F88" s="15" t="s">
        <v>292</v>
      </c>
      <c r="G88" s="2" t="s">
        <v>210</v>
      </c>
      <c r="J88" s="8">
        <f t="shared" si="54"/>
        <v>0</v>
      </c>
      <c r="K88" s="8">
        <f t="shared" ref="K88:X90" si="56">VLOOKUP($A88,_30_3100,K$1)</f>
        <v>0</v>
      </c>
      <c r="L88" s="8">
        <f t="shared" si="56"/>
        <v>0</v>
      </c>
      <c r="M88" s="8">
        <f t="shared" si="56"/>
        <v>0</v>
      </c>
      <c r="N88" s="8">
        <f t="shared" si="56"/>
        <v>0</v>
      </c>
      <c r="O88" s="8">
        <f t="shared" si="56"/>
        <v>0</v>
      </c>
      <c r="P88" s="8">
        <f t="shared" si="56"/>
        <v>0</v>
      </c>
      <c r="Q88" s="8">
        <f t="shared" si="56"/>
        <v>0</v>
      </c>
      <c r="R88" s="8">
        <f t="shared" si="56"/>
        <v>0</v>
      </c>
      <c r="S88" s="8">
        <f t="shared" si="56"/>
        <v>0</v>
      </c>
      <c r="T88" s="8">
        <f t="shared" si="56"/>
        <v>0</v>
      </c>
      <c r="U88" s="8">
        <f t="shared" si="56"/>
        <v>0</v>
      </c>
      <c r="V88" s="8">
        <f t="shared" si="56"/>
        <v>0</v>
      </c>
      <c r="W88" s="8">
        <f t="shared" si="56"/>
        <v>0</v>
      </c>
      <c r="X88" s="8">
        <f t="shared" si="56"/>
        <v>0</v>
      </c>
      <c r="Y88" s="3" t="e">
        <f t="shared" si="49"/>
        <v>#DIV/0!</v>
      </c>
      <c r="Z88" s="27">
        <f t="shared" si="6"/>
        <v>0</v>
      </c>
      <c r="AA88" s="27">
        <f t="shared" si="7"/>
        <v>0</v>
      </c>
      <c r="AB88" s="27">
        <f t="shared" si="8"/>
        <v>0</v>
      </c>
      <c r="AC88" s="3" t="e">
        <f t="shared" si="9"/>
        <v>#DIV/0!</v>
      </c>
      <c r="AD88" s="27">
        <f t="shared" si="10"/>
        <v>0</v>
      </c>
      <c r="AE88" s="3" t="e">
        <f t="shared" si="11"/>
        <v>#DIV/0!</v>
      </c>
      <c r="AF88" s="3" t="e">
        <f t="shared" si="12"/>
        <v>#DIV/0!</v>
      </c>
      <c r="AG88" s="31">
        <f t="shared" si="13"/>
        <v>0</v>
      </c>
      <c r="AH88" s="3" t="e">
        <f t="shared" si="5"/>
        <v>#DIV/0!</v>
      </c>
    </row>
    <row r="89" spans="1:60" s="2" customFormat="1" ht="13.5" thickBot="1" x14ac:dyDescent="0.25">
      <c r="A89">
        <v>85</v>
      </c>
      <c r="B89"/>
      <c r="C89"/>
      <c r="D89"/>
      <c r="E89"/>
      <c r="F89" s="35" t="s">
        <v>462</v>
      </c>
      <c r="G89" s="33" t="s">
        <v>456</v>
      </c>
      <c r="H89" s="33"/>
      <c r="I89" s="33"/>
      <c r="J89" s="34">
        <f t="shared" si="54"/>
        <v>0</v>
      </c>
      <c r="K89" s="34">
        <f t="shared" si="56"/>
        <v>0</v>
      </c>
      <c r="L89" s="34">
        <f t="shared" si="56"/>
        <v>0</v>
      </c>
      <c r="M89" s="34">
        <f t="shared" si="56"/>
        <v>0</v>
      </c>
      <c r="N89" s="34">
        <f t="shared" si="56"/>
        <v>0</v>
      </c>
      <c r="O89" s="34">
        <f t="shared" si="56"/>
        <v>0</v>
      </c>
      <c r="P89" s="34">
        <f t="shared" si="56"/>
        <v>0</v>
      </c>
      <c r="Q89" s="34">
        <f t="shared" si="56"/>
        <v>0</v>
      </c>
      <c r="R89" s="34">
        <f t="shared" si="56"/>
        <v>0</v>
      </c>
      <c r="S89" s="34">
        <f t="shared" si="56"/>
        <v>0</v>
      </c>
      <c r="T89" s="34">
        <f t="shared" si="56"/>
        <v>0</v>
      </c>
      <c r="U89" s="34">
        <f t="shared" si="56"/>
        <v>0</v>
      </c>
      <c r="V89" s="34">
        <f t="shared" si="56"/>
        <v>0</v>
      </c>
      <c r="W89" s="34">
        <f t="shared" si="56"/>
        <v>0</v>
      </c>
      <c r="X89" s="34">
        <f t="shared" si="56"/>
        <v>0</v>
      </c>
      <c r="Y89" s="3" t="e">
        <f t="shared" ref="Y89" si="57">V89/L89</f>
        <v>#DIV/0!</v>
      </c>
      <c r="Z89" s="27">
        <f t="shared" ref="Z89" si="58">M89-O89-P89</f>
        <v>0</v>
      </c>
      <c r="AA89" s="27">
        <f t="shared" ref="AA89" si="59">Q89-R89</f>
        <v>0</v>
      </c>
      <c r="AB89" s="27">
        <f t="shared" ref="AB89" si="60">Q89+T89</f>
        <v>0</v>
      </c>
      <c r="AC89" s="3" t="e">
        <f t="shared" ref="AC89" si="61">V89/AB89</f>
        <v>#DIV/0!</v>
      </c>
      <c r="AD89" s="27">
        <f t="shared" ref="AD89" si="62">V89-W89</f>
        <v>0</v>
      </c>
      <c r="AE89" s="3" t="e">
        <f t="shared" ref="AE89" si="63">AD89/AA89</f>
        <v>#DIV/0!</v>
      </c>
      <c r="AF89" s="3" t="e">
        <f t="shared" ref="AF89" si="64">AC89-AE89</f>
        <v>#DIV/0!</v>
      </c>
      <c r="AG89" s="31">
        <f t="shared" ref="AG89" si="65">(M89+Q89+T89)/2</f>
        <v>0</v>
      </c>
      <c r="AH89" s="3" t="e">
        <f t="shared" ref="AH89" si="66">V89/AG89</f>
        <v>#DIV/0!</v>
      </c>
    </row>
    <row r="90" spans="1:60" ht="31.5" x14ac:dyDescent="0.25">
      <c r="A90">
        <v>86</v>
      </c>
      <c r="D90">
        <v>1</v>
      </c>
      <c r="E90">
        <v>1</v>
      </c>
      <c r="F90" s="12" t="s">
        <v>293</v>
      </c>
      <c r="G90" t="s">
        <v>97</v>
      </c>
      <c r="H90">
        <v>0</v>
      </c>
      <c r="I90">
        <v>0</v>
      </c>
      <c r="J90" s="7">
        <f t="shared" si="54"/>
        <v>0</v>
      </c>
      <c r="K90" s="7">
        <f t="shared" si="56"/>
        <v>0</v>
      </c>
      <c r="L90" s="7">
        <f t="shared" si="56"/>
        <v>0</v>
      </c>
      <c r="M90" s="7">
        <f t="shared" si="56"/>
        <v>0</v>
      </c>
      <c r="N90" s="7">
        <f t="shared" si="56"/>
        <v>0</v>
      </c>
      <c r="O90" s="9">
        <f t="shared" si="56"/>
        <v>0</v>
      </c>
      <c r="P90" s="7">
        <f t="shared" si="56"/>
        <v>0</v>
      </c>
      <c r="Q90" s="7">
        <f t="shared" si="56"/>
        <v>0</v>
      </c>
      <c r="R90" s="7">
        <f t="shared" si="56"/>
        <v>0</v>
      </c>
      <c r="S90" s="7">
        <f t="shared" si="56"/>
        <v>0</v>
      </c>
      <c r="T90" s="7">
        <f t="shared" si="56"/>
        <v>0</v>
      </c>
      <c r="U90" s="7">
        <f t="shared" si="56"/>
        <v>0</v>
      </c>
      <c r="V90" s="7">
        <f t="shared" si="56"/>
        <v>0</v>
      </c>
      <c r="W90" s="7">
        <f t="shared" si="56"/>
        <v>0</v>
      </c>
      <c r="X90" s="7">
        <f t="shared" si="56"/>
        <v>0</v>
      </c>
      <c r="Y90" s="1" t="e">
        <f t="shared" si="49"/>
        <v>#DIV/0!</v>
      </c>
      <c r="Z90" s="25">
        <f t="shared" si="6"/>
        <v>0</v>
      </c>
      <c r="AA90" s="25">
        <f t="shared" si="7"/>
        <v>0</v>
      </c>
      <c r="AB90" s="25">
        <f t="shared" si="8"/>
        <v>0</v>
      </c>
      <c r="AC90" s="1" t="e">
        <f t="shared" si="9"/>
        <v>#DIV/0!</v>
      </c>
      <c r="AD90" s="25">
        <f t="shared" si="10"/>
        <v>0</v>
      </c>
      <c r="AE90" s="1" t="e">
        <f t="shared" si="11"/>
        <v>#DIV/0!</v>
      </c>
      <c r="AF90" s="1" t="e">
        <f t="shared" si="12"/>
        <v>#DIV/0!</v>
      </c>
      <c r="AG90" s="30">
        <f t="shared" si="13"/>
        <v>0</v>
      </c>
      <c r="AH90" s="1" t="e">
        <f t="shared" si="5"/>
        <v>#DIV/0!</v>
      </c>
      <c r="BF90" t="s">
        <v>98</v>
      </c>
      <c r="BG90">
        <v>3</v>
      </c>
      <c r="BH90">
        <v>17</v>
      </c>
    </row>
    <row r="91" spans="1:60" s="2" customFormat="1" ht="15.75" x14ac:dyDescent="0.25">
      <c r="A91">
        <v>87</v>
      </c>
      <c r="B91"/>
      <c r="C91"/>
      <c r="D91">
        <v>2</v>
      </c>
      <c r="E91">
        <v>1</v>
      </c>
      <c r="F91" s="11" t="s">
        <v>294</v>
      </c>
      <c r="G91" s="2" t="s">
        <v>99</v>
      </c>
      <c r="H91" s="2">
        <v>0</v>
      </c>
      <c r="I91" s="2">
        <v>0</v>
      </c>
      <c r="J91" s="8">
        <f t="shared" ref="J91:X91" si="67">VLOOKUP($A91,_30_3100,J$1)</f>
        <v>0</v>
      </c>
      <c r="K91" s="8">
        <f t="shared" si="67"/>
        <v>0</v>
      </c>
      <c r="L91" s="8">
        <f t="shared" si="67"/>
        <v>0</v>
      </c>
      <c r="M91" s="8">
        <f t="shared" si="67"/>
        <v>0</v>
      </c>
      <c r="N91" s="8">
        <f t="shared" si="67"/>
        <v>0</v>
      </c>
      <c r="O91" s="8">
        <f t="shared" si="67"/>
        <v>0</v>
      </c>
      <c r="P91" s="8">
        <f t="shared" si="67"/>
        <v>0</v>
      </c>
      <c r="Q91" s="8">
        <f t="shared" si="67"/>
        <v>0</v>
      </c>
      <c r="R91" s="8">
        <f t="shared" si="67"/>
        <v>0</v>
      </c>
      <c r="S91" s="8">
        <f t="shared" si="67"/>
        <v>0</v>
      </c>
      <c r="T91" s="8">
        <f t="shared" si="67"/>
        <v>0</v>
      </c>
      <c r="U91" s="8">
        <f t="shared" si="67"/>
        <v>0</v>
      </c>
      <c r="V91" s="8">
        <f t="shared" si="67"/>
        <v>0</v>
      </c>
      <c r="W91" s="8">
        <f t="shared" si="67"/>
        <v>0</v>
      </c>
      <c r="X91" s="8">
        <f t="shared" si="67"/>
        <v>0</v>
      </c>
      <c r="Y91" s="3" t="e">
        <f t="shared" si="49"/>
        <v>#DIV/0!</v>
      </c>
      <c r="Z91" s="27">
        <f>M91-O91-P91</f>
        <v>0</v>
      </c>
      <c r="AA91" s="27">
        <f>Q91-R91</f>
        <v>0</v>
      </c>
      <c r="AB91" s="27">
        <f>Q91+T91</f>
        <v>0</v>
      </c>
      <c r="AC91" s="3" t="e">
        <f>V91/AB91</f>
        <v>#DIV/0!</v>
      </c>
      <c r="AD91" s="27">
        <f>V91-W91</f>
        <v>0</v>
      </c>
      <c r="AE91" s="3" t="e">
        <f>AD91/AA91</f>
        <v>#DIV/0!</v>
      </c>
      <c r="AF91" s="3" t="e">
        <f>AC91-AE91</f>
        <v>#DIV/0!</v>
      </c>
      <c r="AG91" s="31">
        <f>(M91+Q91+T91)/2</f>
        <v>0</v>
      </c>
      <c r="AH91" s="3" t="e">
        <f>V91/AG91</f>
        <v>#DIV/0!</v>
      </c>
      <c r="BF91" s="2" t="s">
        <v>100</v>
      </c>
      <c r="BG91" s="2">
        <v>3</v>
      </c>
      <c r="BH91" s="2">
        <v>17</v>
      </c>
    </row>
    <row r="92" spans="1:60" ht="15.75" x14ac:dyDescent="0.25">
      <c r="A92">
        <v>88</v>
      </c>
      <c r="D92">
        <v>1</v>
      </c>
      <c r="E92">
        <v>1</v>
      </c>
      <c r="F92" s="12" t="s">
        <v>295</v>
      </c>
      <c r="G92" t="s">
        <v>101</v>
      </c>
      <c r="H92">
        <v>0</v>
      </c>
      <c r="I92">
        <v>0</v>
      </c>
      <c r="J92" s="7">
        <f t="shared" ref="J92:J97" si="68">VLOOKUP($A92,_30_3100,J$1)</f>
        <v>10</v>
      </c>
      <c r="K92" s="7">
        <f t="shared" ref="K92:X97" si="69">VLOOKUP($A92,_30_3100,K$1)</f>
        <v>6</v>
      </c>
      <c r="L92" s="7">
        <f t="shared" si="69"/>
        <v>10</v>
      </c>
      <c r="M92" s="7">
        <f t="shared" si="69"/>
        <v>112</v>
      </c>
      <c r="N92" s="7">
        <f t="shared" si="69"/>
        <v>102</v>
      </c>
      <c r="O92" s="9">
        <f t="shared" si="69"/>
        <v>13</v>
      </c>
      <c r="P92" s="7">
        <f t="shared" si="69"/>
        <v>60</v>
      </c>
      <c r="Q92" s="7">
        <f t="shared" si="69"/>
        <v>99</v>
      </c>
      <c r="R92" s="7">
        <f t="shared" si="69"/>
        <v>44</v>
      </c>
      <c r="S92" s="7">
        <f t="shared" si="69"/>
        <v>0</v>
      </c>
      <c r="T92" s="7">
        <f t="shared" si="69"/>
        <v>0</v>
      </c>
      <c r="U92" s="7">
        <f t="shared" si="69"/>
        <v>0</v>
      </c>
      <c r="V92" s="7">
        <f t="shared" si="69"/>
        <v>2681</v>
      </c>
      <c r="W92" s="7">
        <f t="shared" si="69"/>
        <v>835</v>
      </c>
      <c r="X92" s="7">
        <f t="shared" si="69"/>
        <v>0</v>
      </c>
      <c r="Y92" s="1">
        <f t="shared" si="49"/>
        <v>268.10000000000002</v>
      </c>
      <c r="Z92" s="25">
        <f t="shared" si="6"/>
        <v>39</v>
      </c>
      <c r="AA92" s="25">
        <f t="shared" si="7"/>
        <v>55</v>
      </c>
      <c r="AB92" s="25">
        <f t="shared" si="8"/>
        <v>99</v>
      </c>
      <c r="AC92" s="1">
        <f t="shared" si="9"/>
        <v>27.08080808080808</v>
      </c>
      <c r="AD92" s="25">
        <f t="shared" si="10"/>
        <v>1846</v>
      </c>
      <c r="AE92" s="1">
        <f t="shared" si="11"/>
        <v>33.563636363636363</v>
      </c>
      <c r="AF92" s="1">
        <f t="shared" si="12"/>
        <v>-6.4828282828282831</v>
      </c>
      <c r="AG92" s="30">
        <f t="shared" si="13"/>
        <v>105.5</v>
      </c>
      <c r="AH92" s="1">
        <f t="shared" si="5"/>
        <v>25.412322274881518</v>
      </c>
      <c r="BF92" t="s">
        <v>102</v>
      </c>
      <c r="BG92">
        <v>3</v>
      </c>
      <c r="BH92">
        <v>17</v>
      </c>
    </row>
    <row r="93" spans="1:60" ht="31.5" x14ac:dyDescent="0.25">
      <c r="A93">
        <v>89</v>
      </c>
      <c r="D93">
        <v>1</v>
      </c>
      <c r="E93">
        <v>1</v>
      </c>
      <c r="F93" s="12" t="s">
        <v>296</v>
      </c>
      <c r="G93" t="s">
        <v>103</v>
      </c>
      <c r="H93">
        <v>0</v>
      </c>
      <c r="I93">
        <v>0</v>
      </c>
      <c r="J93" s="7">
        <f t="shared" si="68"/>
        <v>0</v>
      </c>
      <c r="K93" s="7">
        <f t="shared" si="69"/>
        <v>0</v>
      </c>
      <c r="L93" s="7">
        <f t="shared" si="69"/>
        <v>0</v>
      </c>
      <c r="M93" s="7">
        <f t="shared" si="69"/>
        <v>0</v>
      </c>
      <c r="N93" s="7">
        <f t="shared" si="69"/>
        <v>0</v>
      </c>
      <c r="O93" s="9">
        <f t="shared" si="69"/>
        <v>0</v>
      </c>
      <c r="P93" s="7">
        <f t="shared" si="69"/>
        <v>0</v>
      </c>
      <c r="Q93" s="7">
        <f t="shared" si="69"/>
        <v>0</v>
      </c>
      <c r="R93" s="7">
        <f t="shared" si="69"/>
        <v>0</v>
      </c>
      <c r="S93" s="7">
        <f t="shared" si="69"/>
        <v>0</v>
      </c>
      <c r="T93" s="7">
        <f t="shared" si="69"/>
        <v>0</v>
      </c>
      <c r="U93" s="7">
        <f t="shared" si="69"/>
        <v>0</v>
      </c>
      <c r="V93" s="7">
        <f t="shared" si="69"/>
        <v>0</v>
      </c>
      <c r="W93" s="7">
        <f t="shared" si="69"/>
        <v>0</v>
      </c>
      <c r="X93" s="7">
        <f t="shared" si="69"/>
        <v>0</v>
      </c>
      <c r="Y93" s="1" t="e">
        <f t="shared" si="49"/>
        <v>#DIV/0!</v>
      </c>
      <c r="Z93" s="25">
        <f t="shared" si="6"/>
        <v>0</v>
      </c>
      <c r="AA93" s="25">
        <f t="shared" si="7"/>
        <v>0</v>
      </c>
      <c r="AB93" s="25">
        <f t="shared" si="8"/>
        <v>0</v>
      </c>
      <c r="AC93" s="1" t="e">
        <f t="shared" si="9"/>
        <v>#DIV/0!</v>
      </c>
      <c r="AD93" s="25">
        <f t="shared" si="10"/>
        <v>0</v>
      </c>
      <c r="AE93" s="1" t="e">
        <f t="shared" si="11"/>
        <v>#DIV/0!</v>
      </c>
      <c r="AF93" s="1" t="e">
        <f t="shared" si="12"/>
        <v>#DIV/0!</v>
      </c>
      <c r="AG93" s="30">
        <f t="shared" si="13"/>
        <v>0</v>
      </c>
      <c r="AH93" s="1" t="e">
        <f t="shared" si="5"/>
        <v>#DIV/0!</v>
      </c>
      <c r="BF93" t="s">
        <v>104</v>
      </c>
      <c r="BG93">
        <v>3</v>
      </c>
      <c r="BH93">
        <v>17</v>
      </c>
    </row>
    <row r="94" spans="1:60" ht="31.5" x14ac:dyDescent="0.25">
      <c r="A94">
        <v>90</v>
      </c>
      <c r="D94">
        <v>1</v>
      </c>
      <c r="E94">
        <v>1</v>
      </c>
      <c r="F94" s="12" t="s">
        <v>297</v>
      </c>
      <c r="G94" t="s">
        <v>105</v>
      </c>
      <c r="H94">
        <v>0</v>
      </c>
      <c r="I94">
        <v>0</v>
      </c>
      <c r="J94" s="7">
        <f t="shared" si="68"/>
        <v>0</v>
      </c>
      <c r="K94" s="7">
        <f t="shared" si="69"/>
        <v>0</v>
      </c>
      <c r="L94" s="7">
        <f t="shared" si="69"/>
        <v>0</v>
      </c>
      <c r="M94" s="7">
        <f t="shared" si="69"/>
        <v>0</v>
      </c>
      <c r="N94" s="7">
        <f t="shared" si="69"/>
        <v>0</v>
      </c>
      <c r="O94" s="9">
        <f t="shared" si="69"/>
        <v>0</v>
      </c>
      <c r="P94" s="7">
        <f t="shared" si="69"/>
        <v>0</v>
      </c>
      <c r="Q94" s="7">
        <f t="shared" si="69"/>
        <v>0</v>
      </c>
      <c r="R94" s="7">
        <f t="shared" si="69"/>
        <v>0</v>
      </c>
      <c r="S94" s="7">
        <f t="shared" si="69"/>
        <v>0</v>
      </c>
      <c r="T94" s="7">
        <f t="shared" si="69"/>
        <v>0</v>
      </c>
      <c r="U94" s="7">
        <f t="shared" si="69"/>
        <v>0</v>
      </c>
      <c r="V94" s="7">
        <f t="shared" si="69"/>
        <v>0</v>
      </c>
      <c r="W94" s="7">
        <f t="shared" si="69"/>
        <v>0</v>
      </c>
      <c r="X94" s="7">
        <f t="shared" si="69"/>
        <v>0</v>
      </c>
      <c r="Y94" s="1" t="e">
        <f t="shared" si="49"/>
        <v>#DIV/0!</v>
      </c>
      <c r="Z94" s="25">
        <f t="shared" si="6"/>
        <v>0</v>
      </c>
      <c r="AA94" s="25">
        <f t="shared" si="7"/>
        <v>0</v>
      </c>
      <c r="AB94" s="25">
        <f t="shared" si="8"/>
        <v>0</v>
      </c>
      <c r="AC94" s="1" t="e">
        <f t="shared" si="9"/>
        <v>#DIV/0!</v>
      </c>
      <c r="AD94" s="25">
        <f t="shared" si="10"/>
        <v>0</v>
      </c>
      <c r="AE94" s="1" t="e">
        <f t="shared" si="11"/>
        <v>#DIV/0!</v>
      </c>
      <c r="AF94" s="1" t="e">
        <f t="shared" si="12"/>
        <v>#DIV/0!</v>
      </c>
      <c r="AG94" s="30">
        <f t="shared" si="13"/>
        <v>0</v>
      </c>
      <c r="AH94" s="1" t="e">
        <f t="shared" si="5"/>
        <v>#DIV/0!</v>
      </c>
      <c r="BF94" t="s">
        <v>104</v>
      </c>
      <c r="BG94">
        <v>3</v>
      </c>
      <c r="BH94">
        <v>17</v>
      </c>
    </row>
    <row r="95" spans="1:60" ht="15.75" x14ac:dyDescent="0.25">
      <c r="A95">
        <v>91</v>
      </c>
      <c r="D95">
        <v>1</v>
      </c>
      <c r="E95">
        <v>1</v>
      </c>
      <c r="F95" s="12" t="s">
        <v>298</v>
      </c>
      <c r="G95" t="s">
        <v>106</v>
      </c>
      <c r="H95">
        <v>0</v>
      </c>
      <c r="I95">
        <v>0</v>
      </c>
      <c r="J95" s="7">
        <f t="shared" si="68"/>
        <v>63</v>
      </c>
      <c r="K95" s="7">
        <f t="shared" si="69"/>
        <v>34</v>
      </c>
      <c r="L95" s="7">
        <f t="shared" si="69"/>
        <v>63</v>
      </c>
      <c r="M95" s="7">
        <f t="shared" si="69"/>
        <v>1910</v>
      </c>
      <c r="N95" s="7">
        <f t="shared" si="69"/>
        <v>1278</v>
      </c>
      <c r="O95" s="9">
        <f t="shared" si="69"/>
        <v>221</v>
      </c>
      <c r="P95" s="7">
        <f t="shared" si="69"/>
        <v>978</v>
      </c>
      <c r="Q95" s="7">
        <f t="shared" si="69"/>
        <v>1949</v>
      </c>
      <c r="R95" s="7">
        <f t="shared" si="69"/>
        <v>1001</v>
      </c>
      <c r="S95" s="7">
        <f t="shared" si="69"/>
        <v>6</v>
      </c>
      <c r="T95" s="7">
        <f t="shared" si="69"/>
        <v>9</v>
      </c>
      <c r="U95" s="7">
        <f t="shared" si="69"/>
        <v>8</v>
      </c>
      <c r="V95" s="7">
        <f t="shared" si="69"/>
        <v>19336</v>
      </c>
      <c r="W95" s="7">
        <f t="shared" si="69"/>
        <v>11360</v>
      </c>
      <c r="X95" s="7">
        <f t="shared" si="69"/>
        <v>0</v>
      </c>
      <c r="Y95" s="1">
        <f t="shared" si="49"/>
        <v>306.92063492063494</v>
      </c>
      <c r="Z95" s="25">
        <f t="shared" si="6"/>
        <v>711</v>
      </c>
      <c r="AA95" s="25">
        <f t="shared" si="7"/>
        <v>948</v>
      </c>
      <c r="AB95" s="25">
        <f t="shared" si="8"/>
        <v>1958</v>
      </c>
      <c r="AC95" s="1">
        <f t="shared" si="9"/>
        <v>9.8753830439223691</v>
      </c>
      <c r="AD95" s="25">
        <f t="shared" si="10"/>
        <v>7976</v>
      </c>
      <c r="AE95" s="1">
        <f t="shared" si="11"/>
        <v>8.4135021097046412</v>
      </c>
      <c r="AF95" s="1">
        <f t="shared" si="12"/>
        <v>1.4618809342177279</v>
      </c>
      <c r="AG95" s="30">
        <f t="shared" si="13"/>
        <v>1934</v>
      </c>
      <c r="AH95" s="1">
        <f t="shared" si="5"/>
        <v>9.997931747673217</v>
      </c>
      <c r="BF95" t="s">
        <v>107</v>
      </c>
      <c r="BG95">
        <v>3</v>
      </c>
      <c r="BH95">
        <v>17</v>
      </c>
    </row>
    <row r="96" spans="1:60" ht="15.75" x14ac:dyDescent="0.25">
      <c r="A96">
        <v>92</v>
      </c>
      <c r="D96">
        <v>1</v>
      </c>
      <c r="E96">
        <v>1</v>
      </c>
      <c r="F96" s="12" t="s">
        <v>299</v>
      </c>
      <c r="G96" t="s">
        <v>108</v>
      </c>
      <c r="H96">
        <v>0</v>
      </c>
      <c r="I96">
        <v>0</v>
      </c>
      <c r="J96" s="7">
        <f t="shared" si="68"/>
        <v>0</v>
      </c>
      <c r="K96" s="7">
        <f t="shared" si="69"/>
        <v>0</v>
      </c>
      <c r="L96" s="7">
        <f t="shared" si="69"/>
        <v>0</v>
      </c>
      <c r="M96" s="7">
        <f t="shared" si="69"/>
        <v>0</v>
      </c>
      <c r="N96" s="7">
        <f t="shared" si="69"/>
        <v>0</v>
      </c>
      <c r="O96" s="9">
        <f t="shared" si="69"/>
        <v>0</v>
      </c>
      <c r="P96" s="7">
        <f t="shared" si="69"/>
        <v>0</v>
      </c>
      <c r="Q96" s="7">
        <f t="shared" si="69"/>
        <v>0</v>
      </c>
      <c r="R96" s="7">
        <f t="shared" si="69"/>
        <v>0</v>
      </c>
      <c r="S96" s="7">
        <f t="shared" si="69"/>
        <v>0</v>
      </c>
      <c r="T96" s="7">
        <f t="shared" si="69"/>
        <v>0</v>
      </c>
      <c r="U96" s="7">
        <f t="shared" si="69"/>
        <v>0</v>
      </c>
      <c r="V96" s="7">
        <f t="shared" si="69"/>
        <v>0</v>
      </c>
      <c r="W96" s="7">
        <f t="shared" si="69"/>
        <v>0</v>
      </c>
      <c r="X96" s="7">
        <f t="shared" si="69"/>
        <v>0</v>
      </c>
      <c r="Y96" s="1" t="e">
        <f t="shared" si="49"/>
        <v>#DIV/0!</v>
      </c>
      <c r="Z96" s="25">
        <f t="shared" si="6"/>
        <v>0</v>
      </c>
      <c r="AA96" s="25">
        <f t="shared" si="7"/>
        <v>0</v>
      </c>
      <c r="AB96" s="25">
        <f t="shared" si="8"/>
        <v>0</v>
      </c>
      <c r="AC96" s="1" t="e">
        <f t="shared" si="9"/>
        <v>#DIV/0!</v>
      </c>
      <c r="AD96" s="25">
        <f t="shared" si="10"/>
        <v>0</v>
      </c>
      <c r="AE96" s="1" t="e">
        <f t="shared" si="11"/>
        <v>#DIV/0!</v>
      </c>
      <c r="AF96" s="1" t="e">
        <f t="shared" si="12"/>
        <v>#DIV/0!</v>
      </c>
      <c r="AG96" s="30">
        <f t="shared" si="13"/>
        <v>0</v>
      </c>
      <c r="AH96" s="1" t="e">
        <f t="shared" si="5"/>
        <v>#DIV/0!</v>
      </c>
      <c r="BF96" t="s">
        <v>109</v>
      </c>
      <c r="BG96">
        <v>3</v>
      </c>
      <c r="BH96">
        <v>17</v>
      </c>
    </row>
    <row r="97" spans="1:60" ht="31.5" x14ac:dyDescent="0.25">
      <c r="A97">
        <v>93</v>
      </c>
      <c r="D97">
        <v>1</v>
      </c>
      <c r="E97">
        <v>1</v>
      </c>
      <c r="F97" s="12" t="s">
        <v>300</v>
      </c>
      <c r="G97" t="s">
        <v>110</v>
      </c>
      <c r="H97">
        <v>0</v>
      </c>
      <c r="I97">
        <v>0</v>
      </c>
      <c r="J97" s="7">
        <f t="shared" si="68"/>
        <v>15</v>
      </c>
      <c r="K97" s="7">
        <f t="shared" si="69"/>
        <v>0</v>
      </c>
      <c r="L97" s="7">
        <f t="shared" si="69"/>
        <v>14</v>
      </c>
      <c r="M97" s="7">
        <f t="shared" si="69"/>
        <v>450</v>
      </c>
      <c r="N97" s="7">
        <f t="shared" si="69"/>
        <v>161</v>
      </c>
      <c r="O97" s="9">
        <f t="shared" si="69"/>
        <v>0</v>
      </c>
      <c r="P97" s="7">
        <f t="shared" si="69"/>
        <v>145</v>
      </c>
      <c r="Q97" s="7">
        <f t="shared" si="69"/>
        <v>460</v>
      </c>
      <c r="R97" s="7">
        <f t="shared" si="69"/>
        <v>144</v>
      </c>
      <c r="S97" s="7">
        <f t="shared" si="69"/>
        <v>0</v>
      </c>
      <c r="T97" s="7">
        <f t="shared" si="69"/>
        <v>1</v>
      </c>
      <c r="U97" s="7">
        <f t="shared" si="69"/>
        <v>1</v>
      </c>
      <c r="V97" s="7">
        <f t="shared" si="69"/>
        <v>4806</v>
      </c>
      <c r="W97" s="7">
        <f t="shared" si="69"/>
        <v>2038</v>
      </c>
      <c r="X97" s="7">
        <f t="shared" si="69"/>
        <v>0</v>
      </c>
      <c r="Y97" s="1">
        <f t="shared" si="49"/>
        <v>343.28571428571428</v>
      </c>
      <c r="Z97" s="25">
        <f t="shared" si="6"/>
        <v>305</v>
      </c>
      <c r="AA97" s="25">
        <f t="shared" si="7"/>
        <v>316</v>
      </c>
      <c r="AB97" s="25">
        <f t="shared" si="8"/>
        <v>461</v>
      </c>
      <c r="AC97" s="1">
        <f t="shared" si="9"/>
        <v>10.425162689804772</v>
      </c>
      <c r="AD97" s="25">
        <f t="shared" si="10"/>
        <v>2768</v>
      </c>
      <c r="AE97" s="1">
        <f t="shared" si="11"/>
        <v>8.7594936708860764</v>
      </c>
      <c r="AF97" s="1">
        <f t="shared" si="12"/>
        <v>1.6656690189186953</v>
      </c>
      <c r="AG97" s="30">
        <f t="shared" si="13"/>
        <v>455.5</v>
      </c>
      <c r="AH97" s="1">
        <f t="shared" si="5"/>
        <v>10.551042810098792</v>
      </c>
      <c r="BF97" t="s">
        <v>111</v>
      </c>
      <c r="BG97">
        <v>3</v>
      </c>
      <c r="BH97">
        <v>17</v>
      </c>
    </row>
    <row r="98" spans="1:60" s="2" customFormat="1" ht="31.5" x14ac:dyDescent="0.25">
      <c r="A98">
        <v>94</v>
      </c>
      <c r="B98"/>
      <c r="C98"/>
      <c r="D98">
        <v>2</v>
      </c>
      <c r="E98">
        <v>1</v>
      </c>
      <c r="F98" s="11" t="s">
        <v>301</v>
      </c>
      <c r="G98" s="2" t="s">
        <v>112</v>
      </c>
      <c r="H98" s="2">
        <v>0</v>
      </c>
      <c r="I98" s="2">
        <v>0</v>
      </c>
      <c r="J98" s="8">
        <f t="shared" ref="J98:X98" si="70">VLOOKUP($A98,_30_3100,J$1)</f>
        <v>0</v>
      </c>
      <c r="K98" s="8">
        <f t="shared" si="70"/>
        <v>0</v>
      </c>
      <c r="L98" s="8">
        <f t="shared" si="70"/>
        <v>0</v>
      </c>
      <c r="M98" s="8">
        <f t="shared" si="70"/>
        <v>0</v>
      </c>
      <c r="N98" s="8">
        <f t="shared" si="70"/>
        <v>0</v>
      </c>
      <c r="O98" s="8">
        <f t="shared" si="70"/>
        <v>0</v>
      </c>
      <c r="P98" s="8">
        <f t="shared" si="70"/>
        <v>0</v>
      </c>
      <c r="Q98" s="8">
        <f t="shared" si="70"/>
        <v>0</v>
      </c>
      <c r="R98" s="8">
        <f t="shared" si="70"/>
        <v>0</v>
      </c>
      <c r="S98" s="8">
        <f t="shared" si="70"/>
        <v>0</v>
      </c>
      <c r="T98" s="8">
        <f t="shared" si="70"/>
        <v>0</v>
      </c>
      <c r="U98" s="8">
        <f t="shared" si="70"/>
        <v>0</v>
      </c>
      <c r="V98" s="8">
        <f t="shared" si="70"/>
        <v>0</v>
      </c>
      <c r="W98" s="8">
        <f t="shared" si="70"/>
        <v>0</v>
      </c>
      <c r="X98" s="8">
        <f t="shared" si="70"/>
        <v>0</v>
      </c>
      <c r="Y98" s="3" t="e">
        <f t="shared" si="49"/>
        <v>#DIV/0!</v>
      </c>
      <c r="Z98" s="27">
        <f>M98-O98-P98</f>
        <v>0</v>
      </c>
      <c r="AA98" s="27">
        <f>Q98-R98</f>
        <v>0</v>
      </c>
      <c r="AB98" s="27">
        <f>Q98+T98</f>
        <v>0</v>
      </c>
      <c r="AC98" s="3" t="e">
        <f>V98/AB98</f>
        <v>#DIV/0!</v>
      </c>
      <c r="AD98" s="27">
        <f>V98-W98</f>
        <v>0</v>
      </c>
      <c r="AE98" s="3" t="e">
        <f>AD98/AA98</f>
        <v>#DIV/0!</v>
      </c>
      <c r="AF98" s="3" t="e">
        <f>AC98-AE98</f>
        <v>#DIV/0!</v>
      </c>
      <c r="AG98" s="31">
        <f>(M98+Q98+T98)/2</f>
        <v>0</v>
      </c>
      <c r="AH98" s="3" t="e">
        <f>V98/AG98</f>
        <v>#DIV/0!</v>
      </c>
      <c r="BF98" s="2" t="s">
        <v>113</v>
      </c>
      <c r="BG98" s="2">
        <v>3</v>
      </c>
      <c r="BH98" s="2">
        <v>17</v>
      </c>
    </row>
    <row r="99" spans="1:60" ht="31.5" x14ac:dyDescent="0.25">
      <c r="A99">
        <v>95</v>
      </c>
      <c r="D99">
        <v>1</v>
      </c>
      <c r="E99">
        <v>1</v>
      </c>
      <c r="F99" s="12" t="s">
        <v>302</v>
      </c>
      <c r="G99" t="s">
        <v>114</v>
      </c>
      <c r="H99">
        <v>0</v>
      </c>
      <c r="I99">
        <v>0</v>
      </c>
      <c r="J99" s="7">
        <f>VLOOKUP($A99,_30_3100,J$1)</f>
        <v>0</v>
      </c>
      <c r="K99" s="7">
        <f t="shared" ref="K99:X103" si="71">VLOOKUP($A99,_30_3100,K$1)</f>
        <v>0</v>
      </c>
      <c r="L99" s="7">
        <f t="shared" si="71"/>
        <v>0</v>
      </c>
      <c r="M99" s="7">
        <f t="shared" si="71"/>
        <v>0</v>
      </c>
      <c r="N99" s="7">
        <f t="shared" si="71"/>
        <v>0</v>
      </c>
      <c r="O99" s="9">
        <f t="shared" si="71"/>
        <v>0</v>
      </c>
      <c r="P99" s="7">
        <f t="shared" si="71"/>
        <v>0</v>
      </c>
      <c r="Q99" s="7">
        <f t="shared" si="71"/>
        <v>0</v>
      </c>
      <c r="R99" s="7">
        <f t="shared" si="71"/>
        <v>0</v>
      </c>
      <c r="S99" s="7">
        <f t="shared" si="71"/>
        <v>0</v>
      </c>
      <c r="T99" s="7">
        <f t="shared" si="71"/>
        <v>0</v>
      </c>
      <c r="U99" s="7">
        <f t="shared" si="71"/>
        <v>0</v>
      </c>
      <c r="V99" s="7">
        <f t="shared" si="71"/>
        <v>0</v>
      </c>
      <c r="W99" s="7">
        <f t="shared" si="71"/>
        <v>0</v>
      </c>
      <c r="X99" s="7">
        <f t="shared" si="71"/>
        <v>0</v>
      </c>
      <c r="Y99" s="1" t="e">
        <f t="shared" si="49"/>
        <v>#DIV/0!</v>
      </c>
      <c r="Z99" s="25">
        <f t="shared" si="6"/>
        <v>0</v>
      </c>
      <c r="AA99" s="25">
        <f t="shared" si="7"/>
        <v>0</v>
      </c>
      <c r="AB99" s="25">
        <f t="shared" si="8"/>
        <v>0</v>
      </c>
      <c r="AC99" s="1" t="e">
        <f t="shared" si="9"/>
        <v>#DIV/0!</v>
      </c>
      <c r="AD99" s="25">
        <f t="shared" si="10"/>
        <v>0</v>
      </c>
      <c r="AE99" s="1" t="e">
        <f t="shared" si="11"/>
        <v>#DIV/0!</v>
      </c>
      <c r="AF99" s="1" t="e">
        <f t="shared" si="12"/>
        <v>#DIV/0!</v>
      </c>
      <c r="AG99" s="30">
        <f t="shared" si="13"/>
        <v>0</v>
      </c>
      <c r="AH99" s="1" t="e">
        <f t="shared" si="5"/>
        <v>#DIV/0!</v>
      </c>
      <c r="BF99" t="s">
        <v>115</v>
      </c>
      <c r="BG99">
        <v>3</v>
      </c>
      <c r="BH99">
        <v>17</v>
      </c>
    </row>
    <row r="100" spans="1:60" s="2" customFormat="1" ht="15.75" x14ac:dyDescent="0.25">
      <c r="A100">
        <v>96</v>
      </c>
      <c r="B100"/>
      <c r="C100"/>
      <c r="D100">
        <v>2</v>
      </c>
      <c r="E100">
        <v>1</v>
      </c>
      <c r="F100" s="11" t="s">
        <v>303</v>
      </c>
      <c r="G100" s="2" t="s">
        <v>116</v>
      </c>
      <c r="H100" s="2">
        <v>0</v>
      </c>
      <c r="I100" s="2">
        <v>0</v>
      </c>
      <c r="J100" s="8">
        <f t="shared" ref="J100:X100" si="72">VLOOKUP($A100,_30_3100,J$1)</f>
        <v>0</v>
      </c>
      <c r="K100" s="8">
        <f t="shared" si="72"/>
        <v>0</v>
      </c>
      <c r="L100" s="8">
        <f t="shared" si="72"/>
        <v>0</v>
      </c>
      <c r="M100" s="8">
        <f t="shared" si="72"/>
        <v>0</v>
      </c>
      <c r="N100" s="8">
        <f t="shared" si="72"/>
        <v>0</v>
      </c>
      <c r="O100" s="8">
        <f t="shared" si="72"/>
        <v>0</v>
      </c>
      <c r="P100" s="8">
        <f t="shared" si="72"/>
        <v>0</v>
      </c>
      <c r="Q100" s="8">
        <f t="shared" si="72"/>
        <v>0</v>
      </c>
      <c r="R100" s="8">
        <f t="shared" si="72"/>
        <v>0</v>
      </c>
      <c r="S100" s="8">
        <f t="shared" si="72"/>
        <v>0</v>
      </c>
      <c r="T100" s="8">
        <f t="shared" si="72"/>
        <v>0</v>
      </c>
      <c r="U100" s="8">
        <f t="shared" si="72"/>
        <v>0</v>
      </c>
      <c r="V100" s="8">
        <f t="shared" si="72"/>
        <v>0</v>
      </c>
      <c r="W100" s="8">
        <f t="shared" si="72"/>
        <v>0</v>
      </c>
      <c r="X100" s="8">
        <f t="shared" si="72"/>
        <v>0</v>
      </c>
      <c r="Y100" s="3" t="e">
        <f t="shared" si="49"/>
        <v>#DIV/0!</v>
      </c>
      <c r="Z100" s="27">
        <f>M100-O100-P100</f>
        <v>0</v>
      </c>
      <c r="AA100" s="27">
        <f>Q100-R100</f>
        <v>0</v>
      </c>
      <c r="AB100" s="27">
        <f>Q100+T100</f>
        <v>0</v>
      </c>
      <c r="AC100" s="3" t="e">
        <f>V100/AB100</f>
        <v>#DIV/0!</v>
      </c>
      <c r="AD100" s="27">
        <f>V100-W100</f>
        <v>0</v>
      </c>
      <c r="AE100" s="3" t="e">
        <f>AD100/AA100</f>
        <v>#DIV/0!</v>
      </c>
      <c r="AF100" s="3" t="e">
        <f>AC100-AE100</f>
        <v>#DIV/0!</v>
      </c>
      <c r="AG100" s="31">
        <f>(M100+Q100+T100)/2</f>
        <v>0</v>
      </c>
      <c r="AH100" s="3" t="e">
        <f>V100/AG100</f>
        <v>#DIV/0!</v>
      </c>
      <c r="BF100" s="2" t="s">
        <v>117</v>
      </c>
      <c r="BG100" s="2">
        <v>3</v>
      </c>
      <c r="BH100" s="2">
        <v>17</v>
      </c>
    </row>
    <row r="101" spans="1:60" ht="15.75" x14ac:dyDescent="0.25">
      <c r="A101">
        <v>97</v>
      </c>
      <c r="D101">
        <v>1</v>
      </c>
      <c r="E101">
        <v>1</v>
      </c>
      <c r="F101" s="12" t="s">
        <v>304</v>
      </c>
      <c r="G101" t="s">
        <v>118</v>
      </c>
      <c r="H101">
        <v>0</v>
      </c>
      <c r="I101">
        <v>0</v>
      </c>
      <c r="J101" s="7">
        <f>VLOOKUP($A101,_30_3100,J$1)</f>
        <v>20</v>
      </c>
      <c r="K101" s="7">
        <f t="shared" si="71"/>
        <v>0</v>
      </c>
      <c r="L101" s="7">
        <f t="shared" si="71"/>
        <v>20</v>
      </c>
      <c r="M101" s="7">
        <f t="shared" si="71"/>
        <v>74</v>
      </c>
      <c r="N101" s="7">
        <f t="shared" si="71"/>
        <v>27</v>
      </c>
      <c r="O101" s="9">
        <f t="shared" si="71"/>
        <v>0</v>
      </c>
      <c r="P101" s="7">
        <f t="shared" si="71"/>
        <v>25</v>
      </c>
      <c r="Q101" s="7">
        <f t="shared" si="71"/>
        <v>76</v>
      </c>
      <c r="R101" s="7">
        <f t="shared" si="71"/>
        <v>26</v>
      </c>
      <c r="S101" s="7">
        <f t="shared" si="71"/>
        <v>0</v>
      </c>
      <c r="T101" s="7">
        <f t="shared" si="71"/>
        <v>0</v>
      </c>
      <c r="U101" s="7">
        <f t="shared" si="71"/>
        <v>0</v>
      </c>
      <c r="V101" s="7">
        <f t="shared" si="71"/>
        <v>5739</v>
      </c>
      <c r="W101" s="7">
        <f t="shared" si="71"/>
        <v>1203</v>
      </c>
      <c r="X101" s="7">
        <f t="shared" si="71"/>
        <v>0</v>
      </c>
      <c r="Y101" s="1">
        <f t="shared" si="49"/>
        <v>286.95</v>
      </c>
      <c r="Z101" s="25">
        <f t="shared" si="6"/>
        <v>49</v>
      </c>
      <c r="AA101" s="25">
        <f t="shared" si="7"/>
        <v>50</v>
      </c>
      <c r="AB101" s="25">
        <f t="shared" si="8"/>
        <v>76</v>
      </c>
      <c r="AC101" s="1">
        <f t="shared" si="9"/>
        <v>75.513157894736835</v>
      </c>
      <c r="AD101" s="25">
        <f t="shared" si="10"/>
        <v>4536</v>
      </c>
      <c r="AE101" s="1">
        <f t="shared" si="11"/>
        <v>90.72</v>
      </c>
      <c r="AF101" s="1">
        <f t="shared" si="12"/>
        <v>-15.206842105263163</v>
      </c>
      <c r="AG101" s="30">
        <f t="shared" si="13"/>
        <v>75</v>
      </c>
      <c r="AH101" s="1">
        <f t="shared" si="5"/>
        <v>76.52</v>
      </c>
      <c r="BF101" t="s">
        <v>119</v>
      </c>
      <c r="BG101">
        <v>3</v>
      </c>
      <c r="BH101">
        <v>17</v>
      </c>
    </row>
    <row r="102" spans="1:60" s="2" customFormat="1" ht="15.75" x14ac:dyDescent="0.25">
      <c r="A102">
        <v>98</v>
      </c>
      <c r="B102"/>
      <c r="C102"/>
      <c r="D102">
        <v>2</v>
      </c>
      <c r="E102">
        <v>1</v>
      </c>
      <c r="F102" s="11" t="s">
        <v>305</v>
      </c>
      <c r="G102" s="2" t="s">
        <v>120</v>
      </c>
      <c r="H102" s="2">
        <v>0</v>
      </c>
      <c r="I102" s="2">
        <v>0</v>
      </c>
      <c r="J102" s="8">
        <f t="shared" ref="J102:X102" si="73">VLOOKUP($A102,_30_3100,J$1)</f>
        <v>20</v>
      </c>
      <c r="K102" s="8">
        <f t="shared" si="73"/>
        <v>0</v>
      </c>
      <c r="L102" s="8">
        <f t="shared" si="73"/>
        <v>15</v>
      </c>
      <c r="M102" s="8">
        <f t="shared" si="73"/>
        <v>57</v>
      </c>
      <c r="N102" s="8">
        <f t="shared" si="73"/>
        <v>7</v>
      </c>
      <c r="O102" s="8">
        <f t="shared" si="73"/>
        <v>57</v>
      </c>
      <c r="P102" s="8">
        <f t="shared" si="73"/>
        <v>0</v>
      </c>
      <c r="Q102" s="8">
        <f t="shared" si="73"/>
        <v>65</v>
      </c>
      <c r="R102" s="8">
        <f t="shared" si="73"/>
        <v>0</v>
      </c>
      <c r="S102" s="8">
        <f t="shared" si="73"/>
        <v>0</v>
      </c>
      <c r="T102" s="8">
        <f t="shared" si="73"/>
        <v>0</v>
      </c>
      <c r="U102" s="8">
        <f t="shared" si="73"/>
        <v>0</v>
      </c>
      <c r="V102" s="8">
        <f t="shared" si="73"/>
        <v>4402</v>
      </c>
      <c r="W102" s="8">
        <f t="shared" si="73"/>
        <v>0</v>
      </c>
      <c r="X102" s="8">
        <f t="shared" si="73"/>
        <v>1660</v>
      </c>
      <c r="Y102" s="3">
        <f t="shared" si="49"/>
        <v>293.46666666666664</v>
      </c>
      <c r="Z102" s="27">
        <f>M102-O102-P102</f>
        <v>0</v>
      </c>
      <c r="AA102" s="27">
        <f>Q102-R102</f>
        <v>65</v>
      </c>
      <c r="AB102" s="27">
        <f>Q102+T102</f>
        <v>65</v>
      </c>
      <c r="AC102" s="3">
        <f>V102/AB102</f>
        <v>67.723076923076917</v>
      </c>
      <c r="AD102" s="27">
        <f>V102-W102</f>
        <v>4402</v>
      </c>
      <c r="AE102" s="3">
        <f>AD102/AA102</f>
        <v>67.723076923076917</v>
      </c>
      <c r="AF102" s="3">
        <f>AC102-AE102</f>
        <v>0</v>
      </c>
      <c r="AG102" s="31">
        <f>(M102+Q102+T102)/2</f>
        <v>61</v>
      </c>
      <c r="AH102" s="3">
        <f>V102/AG102</f>
        <v>72.163934426229503</v>
      </c>
      <c r="BF102" s="2" t="s">
        <v>121</v>
      </c>
      <c r="BG102" s="2">
        <v>3</v>
      </c>
      <c r="BH102" s="2">
        <v>17</v>
      </c>
    </row>
    <row r="103" spans="1:60" ht="15.75" x14ac:dyDescent="0.25">
      <c r="A103">
        <v>99</v>
      </c>
      <c r="D103">
        <v>1</v>
      </c>
      <c r="E103">
        <v>1</v>
      </c>
      <c r="F103" s="12" t="s">
        <v>306</v>
      </c>
      <c r="G103" t="s">
        <v>122</v>
      </c>
      <c r="H103">
        <v>0</v>
      </c>
      <c r="I103">
        <v>0</v>
      </c>
      <c r="J103" s="7">
        <f>VLOOKUP($A103,_30_3100,J$1)</f>
        <v>0</v>
      </c>
      <c r="K103" s="7">
        <f t="shared" si="71"/>
        <v>0</v>
      </c>
      <c r="L103" s="7">
        <f t="shared" si="71"/>
        <v>0</v>
      </c>
      <c r="M103" s="7">
        <f t="shared" si="71"/>
        <v>0</v>
      </c>
      <c r="N103" s="7">
        <f t="shared" si="71"/>
        <v>0</v>
      </c>
      <c r="O103" s="9">
        <f t="shared" si="71"/>
        <v>0</v>
      </c>
      <c r="P103" s="7">
        <f t="shared" si="71"/>
        <v>0</v>
      </c>
      <c r="Q103" s="7">
        <f t="shared" si="71"/>
        <v>0</v>
      </c>
      <c r="R103" s="7">
        <f t="shared" si="71"/>
        <v>0</v>
      </c>
      <c r="S103" s="7">
        <f t="shared" si="71"/>
        <v>0</v>
      </c>
      <c r="T103" s="7">
        <f t="shared" si="71"/>
        <v>0</v>
      </c>
      <c r="U103" s="7">
        <f t="shared" si="71"/>
        <v>0</v>
      </c>
      <c r="V103" s="7">
        <f t="shared" si="71"/>
        <v>0</v>
      </c>
      <c r="W103" s="7">
        <f t="shared" si="71"/>
        <v>0</v>
      </c>
      <c r="X103" s="7">
        <f t="shared" si="71"/>
        <v>0</v>
      </c>
      <c r="Y103" s="1" t="e">
        <f t="shared" si="49"/>
        <v>#DIV/0!</v>
      </c>
      <c r="Z103" s="25">
        <f t="shared" si="6"/>
        <v>0</v>
      </c>
      <c r="AA103" s="25">
        <f t="shared" si="7"/>
        <v>0</v>
      </c>
      <c r="AB103" s="25">
        <f t="shared" si="8"/>
        <v>0</v>
      </c>
      <c r="AC103" s="1" t="e">
        <f t="shared" si="9"/>
        <v>#DIV/0!</v>
      </c>
      <c r="AD103" s="25">
        <f t="shared" si="10"/>
        <v>0</v>
      </c>
      <c r="AE103" s="1" t="e">
        <f t="shared" si="11"/>
        <v>#DIV/0!</v>
      </c>
      <c r="AF103" s="1" t="e">
        <f t="shared" si="12"/>
        <v>#DIV/0!</v>
      </c>
      <c r="AG103" s="30">
        <f t="shared" si="13"/>
        <v>0</v>
      </c>
      <c r="AH103" s="1" t="e">
        <f t="shared" si="5"/>
        <v>#DIV/0!</v>
      </c>
      <c r="BF103" t="s">
        <v>123</v>
      </c>
      <c r="BG103">
        <v>3</v>
      </c>
      <c r="BH103">
        <v>17</v>
      </c>
    </row>
    <row r="104" spans="1:60" s="2" customFormat="1" ht="15.75" x14ac:dyDescent="0.25">
      <c r="A104">
        <v>100</v>
      </c>
      <c r="B104"/>
      <c r="C104"/>
      <c r="D104">
        <v>2</v>
      </c>
      <c r="E104">
        <v>1</v>
      </c>
      <c r="F104" s="11" t="s">
        <v>307</v>
      </c>
      <c r="G104" s="2" t="s">
        <v>124</v>
      </c>
      <c r="H104" s="2">
        <v>0</v>
      </c>
      <c r="I104" s="2">
        <v>0</v>
      </c>
      <c r="J104" s="8">
        <f t="shared" ref="J104:X105" si="74">VLOOKUP($A104,_30_3100,J$1)</f>
        <v>0</v>
      </c>
      <c r="K104" s="8">
        <f t="shared" si="74"/>
        <v>0</v>
      </c>
      <c r="L104" s="8">
        <f t="shared" si="74"/>
        <v>0</v>
      </c>
      <c r="M104" s="8">
        <f t="shared" si="74"/>
        <v>0</v>
      </c>
      <c r="N104" s="8">
        <f t="shared" si="74"/>
        <v>0</v>
      </c>
      <c r="O104" s="8">
        <f t="shared" si="74"/>
        <v>0</v>
      </c>
      <c r="P104" s="8">
        <f t="shared" si="74"/>
        <v>0</v>
      </c>
      <c r="Q104" s="8">
        <f t="shared" si="74"/>
        <v>0</v>
      </c>
      <c r="R104" s="8">
        <f t="shared" si="74"/>
        <v>0</v>
      </c>
      <c r="S104" s="8">
        <f t="shared" si="74"/>
        <v>0</v>
      </c>
      <c r="T104" s="8">
        <f t="shared" si="74"/>
        <v>0</v>
      </c>
      <c r="U104" s="8">
        <f t="shared" si="74"/>
        <v>0</v>
      </c>
      <c r="V104" s="8">
        <f t="shared" si="74"/>
        <v>0</v>
      </c>
      <c r="W104" s="8">
        <f t="shared" si="74"/>
        <v>0</v>
      </c>
      <c r="X104" s="8">
        <f t="shared" si="74"/>
        <v>0</v>
      </c>
      <c r="Y104" s="3" t="e">
        <f t="shared" si="49"/>
        <v>#DIV/0!</v>
      </c>
      <c r="Z104" s="27">
        <f>M104-O104-P104</f>
        <v>0</v>
      </c>
      <c r="AA104" s="27">
        <f>Q104-R104</f>
        <v>0</v>
      </c>
      <c r="AB104" s="27">
        <f>Q104+T104</f>
        <v>0</v>
      </c>
      <c r="AC104" s="3" t="e">
        <f>V104/AB104</f>
        <v>#DIV/0!</v>
      </c>
      <c r="AD104" s="27">
        <f>V104-W104</f>
        <v>0</v>
      </c>
      <c r="AE104" s="3" t="e">
        <f>AD104/AA104</f>
        <v>#DIV/0!</v>
      </c>
      <c r="AF104" s="3" t="e">
        <f>AC104-AE104</f>
        <v>#DIV/0!</v>
      </c>
      <c r="AG104" s="31">
        <f>(M104+Q104+T104)/2</f>
        <v>0</v>
      </c>
      <c r="AH104" s="3" t="e">
        <f>V104/AG104</f>
        <v>#DIV/0!</v>
      </c>
      <c r="BF104" s="2" t="s">
        <v>125</v>
      </c>
      <c r="BG104" s="2">
        <v>3</v>
      </c>
      <c r="BH104" s="2">
        <v>17</v>
      </c>
    </row>
    <row r="105" spans="1:60" s="2" customFormat="1" ht="31.5" x14ac:dyDescent="0.25">
      <c r="A105">
        <v>101</v>
      </c>
      <c r="B105"/>
      <c r="C105"/>
      <c r="D105"/>
      <c r="E105"/>
      <c r="F105" s="14" t="s">
        <v>308</v>
      </c>
      <c r="G105" t="s">
        <v>212</v>
      </c>
      <c r="J105" s="8">
        <f t="shared" si="74"/>
        <v>0</v>
      </c>
      <c r="K105" s="8">
        <f t="shared" si="74"/>
        <v>0</v>
      </c>
      <c r="L105" s="8">
        <f t="shared" si="74"/>
        <v>0</v>
      </c>
      <c r="M105" s="8">
        <f t="shared" si="74"/>
        <v>0</v>
      </c>
      <c r="N105" s="8">
        <f t="shared" si="74"/>
        <v>0</v>
      </c>
      <c r="O105" s="8">
        <f t="shared" si="74"/>
        <v>0</v>
      </c>
      <c r="P105" s="8">
        <f t="shared" si="74"/>
        <v>0</v>
      </c>
      <c r="Q105" s="8">
        <f t="shared" si="74"/>
        <v>0</v>
      </c>
      <c r="R105" s="8">
        <f t="shared" si="74"/>
        <v>0</v>
      </c>
      <c r="S105" s="8">
        <f t="shared" si="74"/>
        <v>0</v>
      </c>
      <c r="T105" s="8">
        <f t="shared" si="74"/>
        <v>0</v>
      </c>
      <c r="U105" s="8">
        <f t="shared" si="74"/>
        <v>0</v>
      </c>
      <c r="V105" s="8">
        <f t="shared" si="74"/>
        <v>0</v>
      </c>
      <c r="W105" s="8">
        <f t="shared" si="74"/>
        <v>0</v>
      </c>
      <c r="X105" s="8">
        <f t="shared" si="74"/>
        <v>0</v>
      </c>
      <c r="Y105" s="3" t="e">
        <f t="shared" si="49"/>
        <v>#DIV/0!</v>
      </c>
      <c r="Z105" s="27">
        <f>M105-O105-P105</f>
        <v>0</v>
      </c>
      <c r="AA105" s="27">
        <f>Q105-R105</f>
        <v>0</v>
      </c>
      <c r="AB105" s="27">
        <f>Q105+T105</f>
        <v>0</v>
      </c>
      <c r="AC105" s="3" t="e">
        <f>V105/AB105</f>
        <v>#DIV/0!</v>
      </c>
      <c r="AD105" s="27">
        <f>V105-W105</f>
        <v>0</v>
      </c>
      <c r="AE105" s="3" t="e">
        <f>AD105/AA105</f>
        <v>#DIV/0!</v>
      </c>
      <c r="AF105" s="3" t="e">
        <f>AC105-AE105</f>
        <v>#DIV/0!</v>
      </c>
      <c r="AG105" s="31">
        <f>(M105+Q105+T105)/2</f>
        <v>0</v>
      </c>
      <c r="AH105" s="3" t="e">
        <f>V105/AG105</f>
        <v>#DIV/0!</v>
      </c>
    </row>
    <row r="106" spans="1:60" ht="15.75" x14ac:dyDescent="0.25">
      <c r="A106">
        <v>102</v>
      </c>
      <c r="D106">
        <v>1</v>
      </c>
      <c r="E106">
        <v>1</v>
      </c>
      <c r="F106" s="12" t="s">
        <v>309</v>
      </c>
      <c r="G106" t="s">
        <v>126</v>
      </c>
      <c r="H106">
        <v>0</v>
      </c>
      <c r="I106">
        <v>0</v>
      </c>
      <c r="J106" s="7">
        <f>VLOOKUP($A106,_30_3100,J$1)</f>
        <v>35</v>
      </c>
      <c r="K106" s="7">
        <f t="shared" ref="K106:X107" si="75">VLOOKUP($A106,_30_3100,K$1)</f>
        <v>0</v>
      </c>
      <c r="L106" s="7">
        <f t="shared" si="75"/>
        <v>33</v>
      </c>
      <c r="M106" s="7">
        <f t="shared" si="75"/>
        <v>1004</v>
      </c>
      <c r="N106" s="7">
        <f t="shared" si="75"/>
        <v>281</v>
      </c>
      <c r="O106" s="9">
        <f t="shared" si="75"/>
        <v>0</v>
      </c>
      <c r="P106" s="7">
        <f t="shared" si="75"/>
        <v>388</v>
      </c>
      <c r="Q106" s="7">
        <f t="shared" si="75"/>
        <v>1040</v>
      </c>
      <c r="R106" s="7">
        <f t="shared" si="75"/>
        <v>391</v>
      </c>
      <c r="S106" s="7">
        <f t="shared" si="75"/>
        <v>0</v>
      </c>
      <c r="T106" s="7">
        <f t="shared" si="75"/>
        <v>2</v>
      </c>
      <c r="U106" s="7">
        <f t="shared" si="75"/>
        <v>2</v>
      </c>
      <c r="V106" s="7">
        <f t="shared" si="75"/>
        <v>10641</v>
      </c>
      <c r="W106" s="7">
        <f t="shared" si="75"/>
        <v>5163</v>
      </c>
      <c r="X106" s="7">
        <f t="shared" si="75"/>
        <v>0</v>
      </c>
      <c r="Y106" s="1">
        <f t="shared" si="49"/>
        <v>322.45454545454544</v>
      </c>
      <c r="Z106" s="25">
        <f>M106-O106-P106</f>
        <v>616</v>
      </c>
      <c r="AA106" s="25">
        <f>Q106-R106</f>
        <v>649</v>
      </c>
      <c r="AB106" s="25">
        <f>Q106+T106</f>
        <v>1042</v>
      </c>
      <c r="AC106" s="1">
        <f>V106/AB106</f>
        <v>10.212092130518235</v>
      </c>
      <c r="AD106" s="25">
        <f>V106-W106</f>
        <v>5478</v>
      </c>
      <c r="AE106" s="1">
        <f>AD106/AA106</f>
        <v>8.4406779661016955</v>
      </c>
      <c r="AF106" s="1">
        <f>AC106-AE106</f>
        <v>1.7714141644165391</v>
      </c>
      <c r="AG106" s="30">
        <f>(M106+Q106+T106)/2</f>
        <v>1023</v>
      </c>
      <c r="AH106" s="1">
        <f>V106/AG106</f>
        <v>10.401759530791789</v>
      </c>
      <c r="BF106" t="s">
        <v>127</v>
      </c>
      <c r="BG106">
        <v>3</v>
      </c>
      <c r="BH106">
        <v>17</v>
      </c>
    </row>
    <row r="107" spans="1:60" ht="15.75" x14ac:dyDescent="0.25">
      <c r="A107">
        <v>103</v>
      </c>
      <c r="D107">
        <v>1</v>
      </c>
      <c r="E107">
        <v>1</v>
      </c>
      <c r="F107" s="12" t="s">
        <v>310</v>
      </c>
      <c r="G107" t="s">
        <v>128</v>
      </c>
      <c r="H107">
        <v>0</v>
      </c>
      <c r="I107">
        <v>0</v>
      </c>
      <c r="J107" s="7">
        <f>VLOOKUP($A107,_30_3100,J$1)</f>
        <v>0</v>
      </c>
      <c r="K107" s="7">
        <f t="shared" si="75"/>
        <v>0</v>
      </c>
      <c r="L107" s="7">
        <f t="shared" si="75"/>
        <v>0</v>
      </c>
      <c r="M107" s="7">
        <f t="shared" si="75"/>
        <v>0</v>
      </c>
      <c r="N107" s="7">
        <f t="shared" si="75"/>
        <v>0</v>
      </c>
      <c r="O107" s="9">
        <f t="shared" si="75"/>
        <v>0</v>
      </c>
      <c r="P107" s="7">
        <f t="shared" si="75"/>
        <v>0</v>
      </c>
      <c r="Q107" s="7">
        <f t="shared" si="75"/>
        <v>0</v>
      </c>
      <c r="R107" s="7">
        <f t="shared" si="75"/>
        <v>0</v>
      </c>
      <c r="S107" s="7">
        <f t="shared" si="75"/>
        <v>0</v>
      </c>
      <c r="T107" s="7">
        <f t="shared" si="75"/>
        <v>0</v>
      </c>
      <c r="U107" s="7">
        <f t="shared" si="75"/>
        <v>0</v>
      </c>
      <c r="V107" s="7">
        <f t="shared" si="75"/>
        <v>0</v>
      </c>
      <c r="W107" s="7">
        <f t="shared" si="75"/>
        <v>0</v>
      </c>
      <c r="X107" s="7">
        <f t="shared" si="75"/>
        <v>0</v>
      </c>
      <c r="Y107" s="1" t="e">
        <f t="shared" si="49"/>
        <v>#DIV/0!</v>
      </c>
      <c r="Z107" s="25">
        <f>M107-O107-P107</f>
        <v>0</v>
      </c>
      <c r="AA107" s="25">
        <f>Q107-R107</f>
        <v>0</v>
      </c>
      <c r="AB107" s="25">
        <f>Q107+T107</f>
        <v>0</v>
      </c>
      <c r="AC107" s="1" t="e">
        <f>V107/AB107</f>
        <v>#DIV/0!</v>
      </c>
      <c r="AD107" s="25">
        <f>V107-W107</f>
        <v>0</v>
      </c>
      <c r="AE107" s="1" t="e">
        <f>AD107/AA107</f>
        <v>#DIV/0!</v>
      </c>
      <c r="AF107" s="1" t="e">
        <f>AC107-AE107</f>
        <v>#DIV/0!</v>
      </c>
      <c r="AG107" s="30">
        <f>(M107+Q107+T107)/2</f>
        <v>0</v>
      </c>
      <c r="AH107" s="1" t="e">
        <f>V107/AG107</f>
        <v>#DIV/0!</v>
      </c>
      <c r="BF107" t="s">
        <v>129</v>
      </c>
      <c r="BG107">
        <v>3</v>
      </c>
      <c r="BH107">
        <v>17</v>
      </c>
    </row>
    <row r="108" spans="1:60" s="2" customFormat="1" ht="15.75" x14ac:dyDescent="0.25">
      <c r="A108">
        <v>104</v>
      </c>
      <c r="B108"/>
      <c r="C108"/>
      <c r="D108">
        <v>2</v>
      </c>
      <c r="E108">
        <v>1</v>
      </c>
      <c r="F108" s="11" t="s">
        <v>311</v>
      </c>
      <c r="G108" s="2" t="s">
        <v>130</v>
      </c>
      <c r="H108" s="2">
        <v>0</v>
      </c>
      <c r="I108" s="2">
        <v>0</v>
      </c>
      <c r="J108" s="8">
        <f t="shared" ref="J108:X108" si="76">VLOOKUP($A108,_30_3100,J$1)</f>
        <v>6</v>
      </c>
      <c r="K108" s="8">
        <f t="shared" si="76"/>
        <v>0</v>
      </c>
      <c r="L108" s="8">
        <f t="shared" si="76"/>
        <v>6</v>
      </c>
      <c r="M108" s="8">
        <f t="shared" si="76"/>
        <v>298</v>
      </c>
      <c r="N108" s="8">
        <f t="shared" si="76"/>
        <v>45</v>
      </c>
      <c r="O108" s="8">
        <f t="shared" si="76"/>
        <v>298</v>
      </c>
      <c r="P108" s="8">
        <f t="shared" si="76"/>
        <v>0</v>
      </c>
      <c r="Q108" s="8">
        <f t="shared" si="76"/>
        <v>306</v>
      </c>
      <c r="R108" s="8">
        <f t="shared" si="76"/>
        <v>0</v>
      </c>
      <c r="S108" s="8">
        <f t="shared" si="76"/>
        <v>0</v>
      </c>
      <c r="T108" s="8">
        <f t="shared" si="76"/>
        <v>0</v>
      </c>
      <c r="U108" s="8">
        <f t="shared" si="76"/>
        <v>0</v>
      </c>
      <c r="V108" s="8">
        <f t="shared" si="76"/>
        <v>2008</v>
      </c>
      <c r="W108" s="8">
        <f t="shared" si="76"/>
        <v>0</v>
      </c>
      <c r="X108" s="8">
        <f t="shared" si="76"/>
        <v>0</v>
      </c>
      <c r="Y108" s="3">
        <f t="shared" si="49"/>
        <v>334.66666666666669</v>
      </c>
      <c r="Z108" s="27">
        <f>M108-O108-P108</f>
        <v>0</v>
      </c>
      <c r="AA108" s="27">
        <f>Q108-R108</f>
        <v>306</v>
      </c>
      <c r="AB108" s="27">
        <f>Q108+T108</f>
        <v>306</v>
      </c>
      <c r="AC108" s="3">
        <f>V108/AB108</f>
        <v>6.5620915032679736</v>
      </c>
      <c r="AD108" s="27">
        <f>V108-W108</f>
        <v>2008</v>
      </c>
      <c r="AE108" s="3">
        <f>AD108/AA108</f>
        <v>6.5620915032679736</v>
      </c>
      <c r="AF108" s="3">
        <f>AC108-AE108</f>
        <v>0</v>
      </c>
      <c r="AG108" s="31">
        <f>(M108+Q108+T108)/2</f>
        <v>302</v>
      </c>
      <c r="AH108" s="3">
        <f>V108/AG108</f>
        <v>6.6490066225165565</v>
      </c>
      <c r="BF108" s="2" t="s">
        <v>131</v>
      </c>
      <c r="BG108" s="2">
        <v>3</v>
      </c>
      <c r="BH108" s="2">
        <v>17</v>
      </c>
    </row>
    <row r="109" spans="1:60" ht="31.5" x14ac:dyDescent="0.25">
      <c r="A109">
        <v>105</v>
      </c>
      <c r="D109">
        <v>1</v>
      </c>
      <c r="E109">
        <v>1</v>
      </c>
      <c r="F109" s="12" t="s">
        <v>312</v>
      </c>
      <c r="G109" t="s">
        <v>132</v>
      </c>
      <c r="H109">
        <v>0</v>
      </c>
      <c r="I109">
        <v>0</v>
      </c>
      <c r="J109" s="7">
        <f>VLOOKUP($A109,_30_3100,J$1)</f>
        <v>0</v>
      </c>
      <c r="K109" s="7">
        <f t="shared" ref="K109:X115" si="77">VLOOKUP($A109,_30_3100,K$1)</f>
        <v>0</v>
      </c>
      <c r="L109" s="7">
        <f t="shared" si="77"/>
        <v>0</v>
      </c>
      <c r="M109" s="7">
        <f t="shared" si="77"/>
        <v>0</v>
      </c>
      <c r="N109" s="7">
        <f t="shared" si="77"/>
        <v>0</v>
      </c>
      <c r="O109" s="9">
        <f t="shared" si="77"/>
        <v>0</v>
      </c>
      <c r="P109" s="7">
        <f t="shared" si="77"/>
        <v>0</v>
      </c>
      <c r="Q109" s="7">
        <f t="shared" si="77"/>
        <v>0</v>
      </c>
      <c r="R109" s="7">
        <f t="shared" si="77"/>
        <v>0</v>
      </c>
      <c r="S109" s="7">
        <f t="shared" si="77"/>
        <v>0</v>
      </c>
      <c r="T109" s="7">
        <f t="shared" si="77"/>
        <v>0</v>
      </c>
      <c r="U109" s="7">
        <f t="shared" si="77"/>
        <v>0</v>
      </c>
      <c r="V109" s="7">
        <f t="shared" si="77"/>
        <v>0</v>
      </c>
      <c r="W109" s="7">
        <f t="shared" si="77"/>
        <v>0</v>
      </c>
      <c r="X109" s="7">
        <f t="shared" si="77"/>
        <v>0</v>
      </c>
      <c r="Y109" s="1" t="e">
        <f t="shared" si="49"/>
        <v>#DIV/0!</v>
      </c>
      <c r="Z109" s="25">
        <f t="shared" si="6"/>
        <v>0</v>
      </c>
      <c r="AA109" s="25">
        <f t="shared" si="7"/>
        <v>0</v>
      </c>
      <c r="AB109" s="25">
        <f t="shared" si="8"/>
        <v>0</v>
      </c>
      <c r="AC109" s="1" t="e">
        <f t="shared" si="9"/>
        <v>#DIV/0!</v>
      </c>
      <c r="AD109" s="25">
        <f t="shared" si="10"/>
        <v>0</v>
      </c>
      <c r="AE109" s="1" t="e">
        <f t="shared" si="11"/>
        <v>#DIV/0!</v>
      </c>
      <c r="AF109" s="1" t="e">
        <f t="shared" si="12"/>
        <v>#DIV/0!</v>
      </c>
      <c r="AG109" s="30">
        <f t="shared" si="13"/>
        <v>0</v>
      </c>
      <c r="AH109" s="1" t="e">
        <f t="shared" si="5"/>
        <v>#DIV/0!</v>
      </c>
      <c r="BF109" t="s">
        <v>133</v>
      </c>
      <c r="BG109">
        <v>3</v>
      </c>
      <c r="BH109">
        <v>17</v>
      </c>
    </row>
    <row r="110" spans="1:60" s="2" customFormat="1" ht="31.5" x14ac:dyDescent="0.25">
      <c r="A110">
        <v>106</v>
      </c>
      <c r="B110"/>
      <c r="C110"/>
      <c r="D110">
        <v>2</v>
      </c>
      <c r="E110">
        <v>1</v>
      </c>
      <c r="F110" s="11" t="s">
        <v>313</v>
      </c>
      <c r="G110" s="2" t="s">
        <v>134</v>
      </c>
      <c r="H110" s="2">
        <v>0</v>
      </c>
      <c r="I110" s="2">
        <v>0</v>
      </c>
      <c r="J110" s="8">
        <f t="shared" ref="J110:X110" si="78">VLOOKUP($A110,_30_3100,J$1)</f>
        <v>0</v>
      </c>
      <c r="K110" s="8">
        <f t="shared" si="78"/>
        <v>0</v>
      </c>
      <c r="L110" s="8">
        <f t="shared" si="78"/>
        <v>0</v>
      </c>
      <c r="M110" s="8">
        <f t="shared" si="78"/>
        <v>0</v>
      </c>
      <c r="N110" s="8">
        <f t="shared" si="78"/>
        <v>0</v>
      </c>
      <c r="O110" s="8">
        <f t="shared" si="78"/>
        <v>0</v>
      </c>
      <c r="P110" s="8">
        <f t="shared" si="78"/>
        <v>0</v>
      </c>
      <c r="Q110" s="8">
        <f t="shared" si="78"/>
        <v>0</v>
      </c>
      <c r="R110" s="8">
        <f t="shared" si="78"/>
        <v>0</v>
      </c>
      <c r="S110" s="8">
        <f t="shared" si="78"/>
        <v>0</v>
      </c>
      <c r="T110" s="8">
        <f t="shared" si="78"/>
        <v>0</v>
      </c>
      <c r="U110" s="8">
        <f t="shared" si="78"/>
        <v>0</v>
      </c>
      <c r="V110" s="8">
        <f t="shared" si="78"/>
        <v>0</v>
      </c>
      <c r="W110" s="8">
        <f t="shared" si="78"/>
        <v>0</v>
      </c>
      <c r="X110" s="8">
        <f t="shared" si="78"/>
        <v>0</v>
      </c>
      <c r="Y110" s="3" t="e">
        <f t="shared" si="49"/>
        <v>#DIV/0!</v>
      </c>
      <c r="Z110" s="27">
        <f>M110-O110-P110</f>
        <v>0</v>
      </c>
      <c r="AA110" s="27">
        <f>Q110-R110</f>
        <v>0</v>
      </c>
      <c r="AB110" s="27">
        <f>Q110+T110</f>
        <v>0</v>
      </c>
      <c r="AC110" s="3" t="e">
        <f>V110/AB110</f>
        <v>#DIV/0!</v>
      </c>
      <c r="AD110" s="27">
        <f>V110-W110</f>
        <v>0</v>
      </c>
      <c r="AE110" s="3" t="e">
        <f>AD110/AA110</f>
        <v>#DIV/0!</v>
      </c>
      <c r="AF110" s="3" t="e">
        <f>AC110-AE110</f>
        <v>#DIV/0!</v>
      </c>
      <c r="AG110" s="31">
        <f>(M110+Q110+T110)/2</f>
        <v>0</v>
      </c>
      <c r="AH110" s="3" t="e">
        <f>V110/AG110</f>
        <v>#DIV/0!</v>
      </c>
      <c r="BF110" s="2" t="s">
        <v>135</v>
      </c>
      <c r="BG110" s="2">
        <v>3</v>
      </c>
      <c r="BH110" s="2">
        <v>17</v>
      </c>
    </row>
    <row r="111" spans="1:60" ht="31.5" x14ac:dyDescent="0.25">
      <c r="A111">
        <v>107</v>
      </c>
      <c r="D111">
        <v>1</v>
      </c>
      <c r="E111">
        <v>1</v>
      </c>
      <c r="F111" s="12" t="s">
        <v>314</v>
      </c>
      <c r="G111" t="s">
        <v>136</v>
      </c>
      <c r="H111">
        <v>0</v>
      </c>
      <c r="I111">
        <v>0</v>
      </c>
      <c r="J111" s="7">
        <f>VLOOKUP($A111,_30_3100,J$1)</f>
        <v>0</v>
      </c>
      <c r="K111" s="7">
        <f t="shared" si="77"/>
        <v>0</v>
      </c>
      <c r="L111" s="7">
        <f t="shared" si="77"/>
        <v>0</v>
      </c>
      <c r="M111" s="7">
        <f t="shared" si="77"/>
        <v>0</v>
      </c>
      <c r="N111" s="7">
        <f t="shared" si="77"/>
        <v>0</v>
      </c>
      <c r="O111" s="9">
        <f t="shared" si="77"/>
        <v>0</v>
      </c>
      <c r="P111" s="7">
        <f t="shared" si="77"/>
        <v>0</v>
      </c>
      <c r="Q111" s="7">
        <f t="shared" si="77"/>
        <v>0</v>
      </c>
      <c r="R111" s="7">
        <f t="shared" si="77"/>
        <v>0</v>
      </c>
      <c r="S111" s="7">
        <f t="shared" si="77"/>
        <v>0</v>
      </c>
      <c r="T111" s="7">
        <f t="shared" si="77"/>
        <v>0</v>
      </c>
      <c r="U111" s="7">
        <f t="shared" si="77"/>
        <v>0</v>
      </c>
      <c r="V111" s="7">
        <f t="shared" si="77"/>
        <v>0</v>
      </c>
      <c r="W111" s="7">
        <f t="shared" si="77"/>
        <v>0</v>
      </c>
      <c r="X111" s="7">
        <f t="shared" si="77"/>
        <v>0</v>
      </c>
      <c r="Y111" s="1" t="e">
        <f t="shared" si="49"/>
        <v>#DIV/0!</v>
      </c>
      <c r="Z111" s="25">
        <f>M111-O111-P111</f>
        <v>0</v>
      </c>
      <c r="AA111" s="25">
        <f>Q111-R111</f>
        <v>0</v>
      </c>
      <c r="AB111" s="25">
        <f>Q111+T111</f>
        <v>0</v>
      </c>
      <c r="AC111" s="1" t="e">
        <f>V111/AB111</f>
        <v>#DIV/0!</v>
      </c>
      <c r="AD111" s="25">
        <f>V111-W111</f>
        <v>0</v>
      </c>
      <c r="AE111" s="1" t="e">
        <f>AD111/AA111</f>
        <v>#DIV/0!</v>
      </c>
      <c r="AF111" s="1" t="e">
        <f>AC111-AE111</f>
        <v>#DIV/0!</v>
      </c>
      <c r="AG111" s="30">
        <f t="shared" ref="AG111:AG124" si="79">(M111+Q111+T111)/2</f>
        <v>0</v>
      </c>
      <c r="AH111" s="1" t="e">
        <f t="shared" ref="AH111:AH124" si="80">V111/AG111</f>
        <v>#DIV/0!</v>
      </c>
      <c r="BF111" t="s">
        <v>137</v>
      </c>
      <c r="BG111">
        <v>3</v>
      </c>
      <c r="BH111">
        <v>17</v>
      </c>
    </row>
    <row r="112" spans="1:60" s="2" customFormat="1" ht="31.5" x14ac:dyDescent="0.25">
      <c r="A112">
        <v>108</v>
      </c>
      <c r="B112"/>
      <c r="C112"/>
      <c r="D112">
        <v>2</v>
      </c>
      <c r="E112">
        <v>1</v>
      </c>
      <c r="F112" s="11" t="s">
        <v>315</v>
      </c>
      <c r="G112" s="2" t="s">
        <v>138</v>
      </c>
      <c r="H112" s="2">
        <v>0</v>
      </c>
      <c r="I112" s="2">
        <v>0</v>
      </c>
      <c r="J112" s="8">
        <f t="shared" ref="J112:X112" si="81">VLOOKUP($A112,_30_3100,J$1)</f>
        <v>0</v>
      </c>
      <c r="K112" s="8">
        <f t="shared" si="81"/>
        <v>0</v>
      </c>
      <c r="L112" s="8">
        <f t="shared" si="81"/>
        <v>0</v>
      </c>
      <c r="M112" s="8">
        <f t="shared" si="81"/>
        <v>0</v>
      </c>
      <c r="N112" s="8">
        <f t="shared" si="81"/>
        <v>0</v>
      </c>
      <c r="O112" s="8">
        <f t="shared" si="81"/>
        <v>0</v>
      </c>
      <c r="P112" s="8">
        <f t="shared" si="81"/>
        <v>0</v>
      </c>
      <c r="Q112" s="8">
        <f t="shared" si="81"/>
        <v>0</v>
      </c>
      <c r="R112" s="8">
        <f t="shared" si="81"/>
        <v>0</v>
      </c>
      <c r="S112" s="8">
        <f t="shared" si="81"/>
        <v>0</v>
      </c>
      <c r="T112" s="8">
        <f t="shared" si="81"/>
        <v>0</v>
      </c>
      <c r="U112" s="8">
        <f t="shared" si="81"/>
        <v>0</v>
      </c>
      <c r="V112" s="8">
        <f t="shared" si="81"/>
        <v>0</v>
      </c>
      <c r="W112" s="8">
        <f t="shared" si="81"/>
        <v>0</v>
      </c>
      <c r="X112" s="8">
        <f t="shared" si="81"/>
        <v>0</v>
      </c>
      <c r="Y112" s="3" t="e">
        <f t="shared" si="49"/>
        <v>#DIV/0!</v>
      </c>
      <c r="Z112" s="27">
        <f>M112-O112-P112</f>
        <v>0</v>
      </c>
      <c r="AA112" s="27">
        <f>Q112-R112</f>
        <v>0</v>
      </c>
      <c r="AB112" s="27">
        <f>Q112+T112</f>
        <v>0</v>
      </c>
      <c r="AC112" s="3" t="e">
        <f>V112/AB112</f>
        <v>#DIV/0!</v>
      </c>
      <c r="AD112" s="27">
        <f>V112-W112</f>
        <v>0</v>
      </c>
      <c r="AE112" s="3" t="e">
        <f>AD112/AA112</f>
        <v>#DIV/0!</v>
      </c>
      <c r="AF112" s="3" t="e">
        <f>AC112-AE112</f>
        <v>#DIV/0!</v>
      </c>
      <c r="AG112" s="31">
        <f t="shared" si="79"/>
        <v>0</v>
      </c>
      <c r="AH112" s="3" t="e">
        <f t="shared" si="80"/>
        <v>#DIV/0!</v>
      </c>
      <c r="BF112" s="2" t="s">
        <v>137</v>
      </c>
      <c r="BG112" s="2">
        <v>3</v>
      </c>
      <c r="BH112" s="2">
        <v>17</v>
      </c>
    </row>
    <row r="113" spans="1:60" ht="15.75" x14ac:dyDescent="0.25">
      <c r="A113">
        <v>109</v>
      </c>
      <c r="D113">
        <v>1</v>
      </c>
      <c r="E113">
        <v>1</v>
      </c>
      <c r="F113" s="12" t="s">
        <v>316</v>
      </c>
      <c r="G113" t="s">
        <v>139</v>
      </c>
      <c r="H113">
        <v>0</v>
      </c>
      <c r="I113">
        <v>0</v>
      </c>
      <c r="J113" s="7">
        <f>VLOOKUP($A113,_30_3100,J$1)</f>
        <v>0</v>
      </c>
      <c r="K113" s="7">
        <f t="shared" si="77"/>
        <v>0</v>
      </c>
      <c r="L113" s="7">
        <f t="shared" si="77"/>
        <v>0</v>
      </c>
      <c r="M113" s="7">
        <f t="shared" si="77"/>
        <v>0</v>
      </c>
      <c r="N113" s="7">
        <f t="shared" si="77"/>
        <v>0</v>
      </c>
      <c r="O113" s="9">
        <f t="shared" si="77"/>
        <v>0</v>
      </c>
      <c r="P113" s="7">
        <f t="shared" si="77"/>
        <v>0</v>
      </c>
      <c r="Q113" s="7">
        <f t="shared" si="77"/>
        <v>0</v>
      </c>
      <c r="R113" s="7">
        <f t="shared" si="77"/>
        <v>0</v>
      </c>
      <c r="S113" s="7">
        <f t="shared" si="77"/>
        <v>0</v>
      </c>
      <c r="T113" s="7">
        <f t="shared" si="77"/>
        <v>0</v>
      </c>
      <c r="U113" s="7">
        <f t="shared" si="77"/>
        <v>0</v>
      </c>
      <c r="V113" s="7">
        <f t="shared" si="77"/>
        <v>0</v>
      </c>
      <c r="W113" s="7">
        <f t="shared" si="77"/>
        <v>0</v>
      </c>
      <c r="X113" s="7">
        <f t="shared" si="77"/>
        <v>0</v>
      </c>
      <c r="Y113" s="1" t="e">
        <f t="shared" ref="Y113:Y124" si="82">V113/L113</f>
        <v>#DIV/0!</v>
      </c>
      <c r="Z113" s="25">
        <f t="shared" ref="Z113:Z124" si="83">M113-O113-P113</f>
        <v>0</v>
      </c>
      <c r="AA113" s="25">
        <f t="shared" ref="AA113:AA124" si="84">Q113-R113</f>
        <v>0</v>
      </c>
      <c r="AB113" s="25">
        <f t="shared" ref="AB113:AB124" si="85">Q113+T113</f>
        <v>0</v>
      </c>
      <c r="AC113" s="1" t="e">
        <f t="shared" ref="AC113:AC124" si="86">V113/AB113</f>
        <v>#DIV/0!</v>
      </c>
      <c r="AD113" s="25">
        <f t="shared" ref="AD113:AD124" si="87">V113-W113</f>
        <v>0</v>
      </c>
      <c r="AE113" s="1" t="e">
        <f t="shared" ref="AE113:AE124" si="88">AD113/AA113</f>
        <v>#DIV/0!</v>
      </c>
      <c r="AF113" s="1" t="e">
        <f t="shared" ref="AF113:AF124" si="89">AC113-AE113</f>
        <v>#DIV/0!</v>
      </c>
      <c r="AG113" s="30">
        <f t="shared" si="79"/>
        <v>0</v>
      </c>
      <c r="AH113" s="1" t="e">
        <f t="shared" si="80"/>
        <v>#DIV/0!</v>
      </c>
      <c r="BF113" t="s">
        <v>140</v>
      </c>
      <c r="BG113">
        <v>3</v>
      </c>
      <c r="BH113">
        <v>17</v>
      </c>
    </row>
    <row r="114" spans="1:60" ht="15.75" x14ac:dyDescent="0.25">
      <c r="A114">
        <v>110</v>
      </c>
      <c r="D114">
        <v>1</v>
      </c>
      <c r="E114">
        <v>1</v>
      </c>
      <c r="F114" s="12" t="s">
        <v>317</v>
      </c>
      <c r="G114" t="s">
        <v>141</v>
      </c>
      <c r="H114">
        <v>0</v>
      </c>
      <c r="I114">
        <v>0</v>
      </c>
      <c r="J114" s="7">
        <f>VLOOKUP($A114,_30_3100,J$1)</f>
        <v>0</v>
      </c>
      <c r="K114" s="7">
        <f t="shared" si="77"/>
        <v>0</v>
      </c>
      <c r="L114" s="7">
        <f t="shared" si="77"/>
        <v>0</v>
      </c>
      <c r="M114" s="7">
        <f t="shared" si="77"/>
        <v>0</v>
      </c>
      <c r="N114" s="7">
        <f t="shared" si="77"/>
        <v>0</v>
      </c>
      <c r="O114" s="9">
        <f t="shared" si="77"/>
        <v>0</v>
      </c>
      <c r="P114" s="7">
        <f t="shared" si="77"/>
        <v>0</v>
      </c>
      <c r="Q114" s="7">
        <f t="shared" si="77"/>
        <v>0</v>
      </c>
      <c r="R114" s="7">
        <f t="shared" si="77"/>
        <v>0</v>
      </c>
      <c r="S114" s="7">
        <f t="shared" si="77"/>
        <v>0</v>
      </c>
      <c r="T114" s="7">
        <f t="shared" si="77"/>
        <v>0</v>
      </c>
      <c r="U114" s="7">
        <f t="shared" si="77"/>
        <v>0</v>
      </c>
      <c r="V114" s="7">
        <f t="shared" si="77"/>
        <v>0</v>
      </c>
      <c r="W114" s="7">
        <f t="shared" si="77"/>
        <v>0</v>
      </c>
      <c r="X114" s="7">
        <f t="shared" si="77"/>
        <v>0</v>
      </c>
      <c r="Y114" s="1" t="e">
        <f t="shared" si="82"/>
        <v>#DIV/0!</v>
      </c>
      <c r="Z114" s="25">
        <f t="shared" si="83"/>
        <v>0</v>
      </c>
      <c r="AA114" s="25">
        <f t="shared" si="84"/>
        <v>0</v>
      </c>
      <c r="AB114" s="25">
        <f t="shared" si="85"/>
        <v>0</v>
      </c>
      <c r="AC114" s="1" t="e">
        <f t="shared" si="86"/>
        <v>#DIV/0!</v>
      </c>
      <c r="AD114" s="25">
        <f t="shared" si="87"/>
        <v>0</v>
      </c>
      <c r="AE114" s="1" t="e">
        <f t="shared" si="88"/>
        <v>#DIV/0!</v>
      </c>
      <c r="AF114" s="1" t="e">
        <f t="shared" si="89"/>
        <v>#DIV/0!</v>
      </c>
      <c r="AG114" s="30">
        <f t="shared" si="79"/>
        <v>0</v>
      </c>
      <c r="AH114" s="1" t="e">
        <f t="shared" si="80"/>
        <v>#DIV/0!</v>
      </c>
      <c r="BF114" t="s">
        <v>142</v>
      </c>
      <c r="BG114">
        <v>3</v>
      </c>
      <c r="BH114">
        <v>17</v>
      </c>
    </row>
    <row r="115" spans="1:60" ht="31.5" x14ac:dyDescent="0.25">
      <c r="A115">
        <v>111</v>
      </c>
      <c r="D115">
        <v>1</v>
      </c>
      <c r="E115">
        <v>1</v>
      </c>
      <c r="F115" s="12" t="s">
        <v>318</v>
      </c>
      <c r="G115" t="s">
        <v>143</v>
      </c>
      <c r="H115">
        <v>0</v>
      </c>
      <c r="I115">
        <v>0</v>
      </c>
      <c r="J115" s="7">
        <f>VLOOKUP($A115,_30_3100,J$1)</f>
        <v>0</v>
      </c>
      <c r="K115" s="7">
        <f t="shared" si="77"/>
        <v>0</v>
      </c>
      <c r="L115" s="7">
        <f t="shared" si="77"/>
        <v>0</v>
      </c>
      <c r="M115" s="7">
        <f t="shared" si="77"/>
        <v>0</v>
      </c>
      <c r="N115" s="7">
        <f t="shared" si="77"/>
        <v>0</v>
      </c>
      <c r="O115" s="9">
        <f t="shared" si="77"/>
        <v>0</v>
      </c>
      <c r="P115" s="7">
        <f t="shared" si="77"/>
        <v>0</v>
      </c>
      <c r="Q115" s="7">
        <f t="shared" si="77"/>
        <v>0</v>
      </c>
      <c r="R115" s="7">
        <f t="shared" si="77"/>
        <v>0</v>
      </c>
      <c r="S115" s="7">
        <f t="shared" si="77"/>
        <v>0</v>
      </c>
      <c r="T115" s="7">
        <f t="shared" si="77"/>
        <v>0</v>
      </c>
      <c r="U115" s="7">
        <f t="shared" si="77"/>
        <v>0</v>
      </c>
      <c r="V115" s="7">
        <f t="shared" si="77"/>
        <v>0</v>
      </c>
      <c r="W115" s="7">
        <f t="shared" si="77"/>
        <v>0</v>
      </c>
      <c r="X115" s="7">
        <f t="shared" si="77"/>
        <v>0</v>
      </c>
      <c r="Y115" s="1" t="e">
        <f t="shared" si="82"/>
        <v>#DIV/0!</v>
      </c>
      <c r="Z115" s="25">
        <f t="shared" si="83"/>
        <v>0</v>
      </c>
      <c r="AA115" s="25">
        <f t="shared" si="84"/>
        <v>0</v>
      </c>
      <c r="AB115" s="25">
        <f t="shared" si="85"/>
        <v>0</v>
      </c>
      <c r="AC115" s="1" t="e">
        <f t="shared" si="86"/>
        <v>#DIV/0!</v>
      </c>
      <c r="AD115" s="25">
        <f t="shared" si="87"/>
        <v>0</v>
      </c>
      <c r="AE115" s="1" t="e">
        <f t="shared" si="88"/>
        <v>#DIV/0!</v>
      </c>
      <c r="AF115" s="1" t="e">
        <f t="shared" si="89"/>
        <v>#DIV/0!</v>
      </c>
      <c r="AG115" s="30">
        <f t="shared" si="79"/>
        <v>0</v>
      </c>
      <c r="AH115" s="1" t="e">
        <f t="shared" si="80"/>
        <v>#DIV/0!</v>
      </c>
      <c r="BF115" t="s">
        <v>144</v>
      </c>
      <c r="BG115">
        <v>3</v>
      </c>
      <c r="BH115">
        <v>17</v>
      </c>
    </row>
    <row r="116" spans="1:60" s="2" customFormat="1" ht="31.5" x14ac:dyDescent="0.25">
      <c r="A116">
        <v>112</v>
      </c>
      <c r="B116"/>
      <c r="C116"/>
      <c r="D116">
        <v>2</v>
      </c>
      <c r="E116">
        <v>1</v>
      </c>
      <c r="F116" s="11" t="s">
        <v>319</v>
      </c>
      <c r="G116" s="2" t="s">
        <v>145</v>
      </c>
      <c r="H116" s="2">
        <v>0</v>
      </c>
      <c r="I116" s="2">
        <v>0</v>
      </c>
      <c r="J116" s="8">
        <f t="shared" ref="J116:X116" si="90">VLOOKUP($A116,_30_3100,J$1)</f>
        <v>0</v>
      </c>
      <c r="K116" s="8">
        <f t="shared" si="90"/>
        <v>0</v>
      </c>
      <c r="L116" s="8">
        <f t="shared" si="90"/>
        <v>0</v>
      </c>
      <c r="M116" s="8">
        <f t="shared" si="90"/>
        <v>0</v>
      </c>
      <c r="N116" s="8">
        <f t="shared" si="90"/>
        <v>0</v>
      </c>
      <c r="O116" s="8">
        <f t="shared" si="90"/>
        <v>0</v>
      </c>
      <c r="P116" s="8">
        <f t="shared" si="90"/>
        <v>0</v>
      </c>
      <c r="Q116" s="8">
        <f t="shared" si="90"/>
        <v>0</v>
      </c>
      <c r="R116" s="8">
        <f t="shared" si="90"/>
        <v>0</v>
      </c>
      <c r="S116" s="8">
        <f t="shared" si="90"/>
        <v>0</v>
      </c>
      <c r="T116" s="8">
        <f t="shared" si="90"/>
        <v>0</v>
      </c>
      <c r="U116" s="8">
        <f t="shared" si="90"/>
        <v>0</v>
      </c>
      <c r="V116" s="8">
        <f t="shared" si="90"/>
        <v>0</v>
      </c>
      <c r="W116" s="8">
        <f t="shared" si="90"/>
        <v>0</v>
      </c>
      <c r="X116" s="8">
        <f t="shared" si="90"/>
        <v>0</v>
      </c>
      <c r="Y116" s="3" t="e">
        <f t="shared" si="82"/>
        <v>#DIV/0!</v>
      </c>
      <c r="Z116" s="27">
        <f t="shared" si="83"/>
        <v>0</v>
      </c>
      <c r="AA116" s="27">
        <f>Q116-R116</f>
        <v>0</v>
      </c>
      <c r="AB116" s="27">
        <f t="shared" si="85"/>
        <v>0</v>
      </c>
      <c r="AC116" s="3" t="e">
        <f t="shared" si="86"/>
        <v>#DIV/0!</v>
      </c>
      <c r="AD116" s="27">
        <f t="shared" si="87"/>
        <v>0</v>
      </c>
      <c r="AE116" s="3" t="e">
        <f t="shared" si="88"/>
        <v>#DIV/0!</v>
      </c>
      <c r="AF116" s="3" t="e">
        <f t="shared" si="89"/>
        <v>#DIV/0!</v>
      </c>
      <c r="AG116" s="31">
        <f t="shared" si="79"/>
        <v>0</v>
      </c>
      <c r="AH116" s="3" t="e">
        <f t="shared" si="80"/>
        <v>#DIV/0!</v>
      </c>
      <c r="BF116" s="2" t="s">
        <v>144</v>
      </c>
      <c r="BG116" s="2">
        <v>3</v>
      </c>
      <c r="BH116" s="2">
        <v>17</v>
      </c>
    </row>
    <row r="117" spans="1:60" ht="15.75" x14ac:dyDescent="0.25">
      <c r="A117">
        <v>113</v>
      </c>
      <c r="D117">
        <v>1</v>
      </c>
      <c r="E117">
        <v>1</v>
      </c>
      <c r="F117" s="12" t="s">
        <v>320</v>
      </c>
      <c r="G117" t="s">
        <v>146</v>
      </c>
      <c r="H117">
        <v>0</v>
      </c>
      <c r="I117">
        <v>0</v>
      </c>
      <c r="J117" s="7">
        <f>VLOOKUP($A117,_30_3100,J$1)</f>
        <v>0</v>
      </c>
      <c r="K117" s="7">
        <f t="shared" ref="K117:X125" si="91">VLOOKUP($A117,_30_3100,K$1)</f>
        <v>0</v>
      </c>
      <c r="L117" s="7">
        <f t="shared" si="91"/>
        <v>0</v>
      </c>
      <c r="M117" s="7">
        <f t="shared" si="91"/>
        <v>0</v>
      </c>
      <c r="N117" s="7">
        <f t="shared" si="91"/>
        <v>0</v>
      </c>
      <c r="O117" s="9">
        <f t="shared" si="91"/>
        <v>0</v>
      </c>
      <c r="P117" s="7">
        <f t="shared" si="91"/>
        <v>0</v>
      </c>
      <c r="Q117" s="7">
        <f t="shared" si="91"/>
        <v>0</v>
      </c>
      <c r="R117" s="7">
        <f t="shared" si="91"/>
        <v>0</v>
      </c>
      <c r="S117" s="7">
        <f t="shared" si="91"/>
        <v>0</v>
      </c>
      <c r="T117" s="7">
        <f t="shared" si="91"/>
        <v>0</v>
      </c>
      <c r="U117" s="7">
        <f t="shared" si="91"/>
        <v>0</v>
      </c>
      <c r="V117" s="7">
        <f t="shared" si="91"/>
        <v>0</v>
      </c>
      <c r="W117" s="7">
        <f t="shared" si="91"/>
        <v>0</v>
      </c>
      <c r="X117" s="7">
        <f t="shared" si="91"/>
        <v>0</v>
      </c>
      <c r="Y117" s="1" t="e">
        <f t="shared" si="82"/>
        <v>#DIV/0!</v>
      </c>
      <c r="Z117" s="25">
        <f t="shared" si="83"/>
        <v>0</v>
      </c>
      <c r="AA117" s="25">
        <f t="shared" si="84"/>
        <v>0</v>
      </c>
      <c r="AB117" s="25">
        <f t="shared" si="85"/>
        <v>0</v>
      </c>
      <c r="AC117" s="1" t="e">
        <f t="shared" si="86"/>
        <v>#DIV/0!</v>
      </c>
      <c r="AD117" s="25">
        <f t="shared" si="87"/>
        <v>0</v>
      </c>
      <c r="AE117" s="1" t="e">
        <f t="shared" si="88"/>
        <v>#DIV/0!</v>
      </c>
      <c r="AF117" s="1" t="e">
        <f t="shared" si="89"/>
        <v>#DIV/0!</v>
      </c>
      <c r="AG117" s="30">
        <f t="shared" si="79"/>
        <v>0</v>
      </c>
      <c r="AH117" s="1" t="e">
        <f t="shared" si="80"/>
        <v>#DIV/0!</v>
      </c>
      <c r="BF117" t="s">
        <v>147</v>
      </c>
      <c r="BG117">
        <v>3</v>
      </c>
      <c r="BH117">
        <v>17</v>
      </c>
    </row>
    <row r="118" spans="1:60" s="2" customFormat="1" ht="15.75" x14ac:dyDescent="0.25">
      <c r="A118">
        <v>114</v>
      </c>
      <c r="B118"/>
      <c r="C118"/>
      <c r="D118">
        <v>2</v>
      </c>
      <c r="E118">
        <v>1</v>
      </c>
      <c r="F118" s="11" t="s">
        <v>334</v>
      </c>
      <c r="G118" s="2" t="s">
        <v>148</v>
      </c>
      <c r="H118" s="2">
        <v>0</v>
      </c>
      <c r="I118" s="2">
        <v>0</v>
      </c>
      <c r="J118" s="8">
        <f t="shared" ref="J118:X118" si="92">VLOOKUP($A118,_30_3100,J$1)</f>
        <v>0</v>
      </c>
      <c r="K118" s="8">
        <f t="shared" si="92"/>
        <v>0</v>
      </c>
      <c r="L118" s="8">
        <f t="shared" si="92"/>
        <v>0</v>
      </c>
      <c r="M118" s="8">
        <f t="shared" si="92"/>
        <v>0</v>
      </c>
      <c r="N118" s="8">
        <f t="shared" si="92"/>
        <v>0</v>
      </c>
      <c r="O118" s="8">
        <f t="shared" si="92"/>
        <v>0</v>
      </c>
      <c r="P118" s="8">
        <f t="shared" si="92"/>
        <v>0</v>
      </c>
      <c r="Q118" s="8">
        <f t="shared" si="92"/>
        <v>0</v>
      </c>
      <c r="R118" s="8">
        <f t="shared" si="92"/>
        <v>0</v>
      </c>
      <c r="S118" s="8">
        <f t="shared" si="92"/>
        <v>0</v>
      </c>
      <c r="T118" s="8">
        <f t="shared" si="92"/>
        <v>0</v>
      </c>
      <c r="U118" s="8">
        <f t="shared" si="92"/>
        <v>0</v>
      </c>
      <c r="V118" s="8">
        <f t="shared" si="92"/>
        <v>0</v>
      </c>
      <c r="W118" s="8">
        <f t="shared" si="92"/>
        <v>0</v>
      </c>
      <c r="X118" s="8">
        <f t="shared" si="92"/>
        <v>0</v>
      </c>
      <c r="Y118" s="3" t="e">
        <f t="shared" si="82"/>
        <v>#DIV/0!</v>
      </c>
      <c r="Z118" s="27">
        <f t="shared" si="83"/>
        <v>0</v>
      </c>
      <c r="AA118" s="27">
        <f>Q118-R118</f>
        <v>0</v>
      </c>
      <c r="AB118" s="27">
        <f t="shared" si="85"/>
        <v>0</v>
      </c>
      <c r="AC118" s="3" t="e">
        <f t="shared" si="86"/>
        <v>#DIV/0!</v>
      </c>
      <c r="AD118" s="27">
        <f t="shared" si="87"/>
        <v>0</v>
      </c>
      <c r="AE118" s="3" t="e">
        <f t="shared" si="88"/>
        <v>#DIV/0!</v>
      </c>
      <c r="AF118" s="3" t="e">
        <f t="shared" si="89"/>
        <v>#DIV/0!</v>
      </c>
      <c r="AG118" s="31">
        <f t="shared" si="79"/>
        <v>0</v>
      </c>
      <c r="AH118" s="3" t="e">
        <f t="shared" si="80"/>
        <v>#DIV/0!</v>
      </c>
      <c r="BF118" s="2" t="s">
        <v>147</v>
      </c>
      <c r="BG118" s="2">
        <v>3</v>
      </c>
      <c r="BH118" s="2">
        <v>17</v>
      </c>
    </row>
    <row r="119" spans="1:60" ht="31.5" x14ac:dyDescent="0.25">
      <c r="A119">
        <v>115</v>
      </c>
      <c r="D119">
        <v>1</v>
      </c>
      <c r="E119">
        <v>1</v>
      </c>
      <c r="F119" s="12" t="s">
        <v>321</v>
      </c>
      <c r="G119" t="s">
        <v>149</v>
      </c>
      <c r="H119">
        <v>0</v>
      </c>
      <c r="I119">
        <v>0</v>
      </c>
      <c r="J119" s="7">
        <f>VLOOKUP($A119,_30_3100,J$1)</f>
        <v>0</v>
      </c>
      <c r="K119" s="7">
        <f t="shared" si="91"/>
        <v>0</v>
      </c>
      <c r="L119" s="7">
        <f t="shared" si="91"/>
        <v>0</v>
      </c>
      <c r="M119" s="7">
        <f t="shared" si="91"/>
        <v>0</v>
      </c>
      <c r="N119" s="7">
        <f t="shared" si="91"/>
        <v>0</v>
      </c>
      <c r="O119" s="9">
        <f t="shared" si="91"/>
        <v>0</v>
      </c>
      <c r="P119" s="7">
        <f t="shared" si="91"/>
        <v>0</v>
      </c>
      <c r="Q119" s="7">
        <f t="shared" si="91"/>
        <v>0</v>
      </c>
      <c r="R119" s="7">
        <f t="shared" si="91"/>
        <v>0</v>
      </c>
      <c r="S119" s="7">
        <f t="shared" si="91"/>
        <v>0</v>
      </c>
      <c r="T119" s="7">
        <f t="shared" si="91"/>
        <v>0</v>
      </c>
      <c r="U119" s="7">
        <f t="shared" si="91"/>
        <v>0</v>
      </c>
      <c r="V119" s="7">
        <f t="shared" si="91"/>
        <v>0</v>
      </c>
      <c r="W119" s="7">
        <f t="shared" si="91"/>
        <v>0</v>
      </c>
      <c r="X119" s="7">
        <f t="shared" si="91"/>
        <v>0</v>
      </c>
      <c r="Y119" s="1" t="e">
        <f t="shared" si="82"/>
        <v>#DIV/0!</v>
      </c>
      <c r="Z119" s="25">
        <f t="shared" si="83"/>
        <v>0</v>
      </c>
      <c r="AA119" s="25">
        <f t="shared" si="84"/>
        <v>0</v>
      </c>
      <c r="AB119" s="25">
        <f t="shared" si="85"/>
        <v>0</v>
      </c>
      <c r="AC119" s="1" t="e">
        <f t="shared" si="86"/>
        <v>#DIV/0!</v>
      </c>
      <c r="AD119" s="25">
        <f t="shared" si="87"/>
        <v>0</v>
      </c>
      <c r="AE119" s="1" t="e">
        <f t="shared" si="88"/>
        <v>#DIV/0!</v>
      </c>
      <c r="AF119" s="1" t="e">
        <f t="shared" si="89"/>
        <v>#DIV/0!</v>
      </c>
      <c r="AG119" s="30">
        <f t="shared" si="79"/>
        <v>0</v>
      </c>
      <c r="AH119" s="1" t="e">
        <f t="shared" si="80"/>
        <v>#DIV/0!</v>
      </c>
      <c r="BF119" t="s">
        <v>150</v>
      </c>
      <c r="BG119">
        <v>3</v>
      </c>
      <c r="BH119">
        <v>17</v>
      </c>
    </row>
    <row r="120" spans="1:60" s="2" customFormat="1" ht="31.5" x14ac:dyDescent="0.25">
      <c r="A120">
        <v>116</v>
      </c>
      <c r="B120"/>
      <c r="C120"/>
      <c r="D120">
        <v>2</v>
      </c>
      <c r="E120">
        <v>1</v>
      </c>
      <c r="F120" s="11" t="s">
        <v>322</v>
      </c>
      <c r="G120" s="2" t="s">
        <v>151</v>
      </c>
      <c r="H120" s="2">
        <v>0</v>
      </c>
      <c r="I120" s="2">
        <v>0</v>
      </c>
      <c r="J120" s="8">
        <f>VLOOKUP($A120,_30_3100,J$1)</f>
        <v>0</v>
      </c>
      <c r="K120" s="8">
        <f t="shared" ref="K120:X120" si="93">VLOOKUP($A120,_30_3100,K$1)</f>
        <v>0</v>
      </c>
      <c r="L120" s="8">
        <f t="shared" si="93"/>
        <v>0</v>
      </c>
      <c r="M120" s="8">
        <f t="shared" si="93"/>
        <v>0</v>
      </c>
      <c r="N120" s="8">
        <f t="shared" si="93"/>
        <v>0</v>
      </c>
      <c r="O120" s="8">
        <f t="shared" si="93"/>
        <v>0</v>
      </c>
      <c r="P120" s="8">
        <f t="shared" si="93"/>
        <v>0</v>
      </c>
      <c r="Q120" s="8">
        <f t="shared" si="93"/>
        <v>0</v>
      </c>
      <c r="R120" s="8">
        <f t="shared" si="93"/>
        <v>0</v>
      </c>
      <c r="S120" s="8">
        <f t="shared" si="93"/>
        <v>0</v>
      </c>
      <c r="T120" s="8">
        <f t="shared" si="93"/>
        <v>0</v>
      </c>
      <c r="U120" s="8">
        <f t="shared" si="93"/>
        <v>0</v>
      </c>
      <c r="V120" s="8">
        <f t="shared" si="93"/>
        <v>0</v>
      </c>
      <c r="W120" s="8">
        <f t="shared" si="93"/>
        <v>0</v>
      </c>
      <c r="X120" s="8">
        <f t="shared" si="93"/>
        <v>0</v>
      </c>
      <c r="Y120" s="3" t="e">
        <f t="shared" si="82"/>
        <v>#DIV/0!</v>
      </c>
      <c r="Z120" s="27">
        <f t="shared" si="83"/>
        <v>0</v>
      </c>
      <c r="AA120" s="27">
        <f>Q120-R120</f>
        <v>0</v>
      </c>
      <c r="AB120" s="27">
        <f t="shared" si="85"/>
        <v>0</v>
      </c>
      <c r="AC120" s="3" t="e">
        <f t="shared" si="86"/>
        <v>#DIV/0!</v>
      </c>
      <c r="AD120" s="27">
        <f t="shared" si="87"/>
        <v>0</v>
      </c>
      <c r="AE120" s="3" t="e">
        <f t="shared" si="88"/>
        <v>#DIV/0!</v>
      </c>
      <c r="AF120" s="3" t="e">
        <f t="shared" si="89"/>
        <v>#DIV/0!</v>
      </c>
      <c r="AG120" s="31">
        <f t="shared" si="79"/>
        <v>0</v>
      </c>
      <c r="AH120" s="3" t="e">
        <f t="shared" si="80"/>
        <v>#DIV/0!</v>
      </c>
      <c r="BF120" s="2" t="s">
        <v>152</v>
      </c>
      <c r="BG120" s="2">
        <v>3</v>
      </c>
      <c r="BH120" s="2">
        <v>17</v>
      </c>
    </row>
    <row r="121" spans="1:60" ht="15.75" x14ac:dyDescent="0.25">
      <c r="A121">
        <v>117</v>
      </c>
      <c r="D121">
        <v>1</v>
      </c>
      <c r="E121">
        <v>1</v>
      </c>
      <c r="F121" s="12" t="s">
        <v>323</v>
      </c>
      <c r="G121" t="s">
        <v>153</v>
      </c>
      <c r="H121">
        <v>0</v>
      </c>
      <c r="I121">
        <v>0</v>
      </c>
      <c r="J121" s="7">
        <f>VLOOKUP($A121,_30_3100,J$1)</f>
        <v>0</v>
      </c>
      <c r="K121" s="7">
        <f t="shared" si="91"/>
        <v>0</v>
      </c>
      <c r="L121" s="7">
        <f t="shared" si="91"/>
        <v>0</v>
      </c>
      <c r="M121" s="7">
        <f t="shared" si="91"/>
        <v>0</v>
      </c>
      <c r="N121" s="7">
        <f t="shared" si="91"/>
        <v>0</v>
      </c>
      <c r="O121" s="9">
        <f t="shared" si="91"/>
        <v>0</v>
      </c>
      <c r="P121" s="7">
        <f t="shared" si="91"/>
        <v>0</v>
      </c>
      <c r="Q121" s="7">
        <f t="shared" si="91"/>
        <v>0</v>
      </c>
      <c r="R121" s="7">
        <f t="shared" si="91"/>
        <v>0</v>
      </c>
      <c r="S121" s="7">
        <f t="shared" si="91"/>
        <v>0</v>
      </c>
      <c r="T121" s="7">
        <f t="shared" si="91"/>
        <v>0</v>
      </c>
      <c r="U121" s="7">
        <f t="shared" si="91"/>
        <v>0</v>
      </c>
      <c r="V121" s="7">
        <f t="shared" si="91"/>
        <v>0</v>
      </c>
      <c r="W121" s="7">
        <f t="shared" si="91"/>
        <v>0</v>
      </c>
      <c r="X121" s="7">
        <f t="shared" si="91"/>
        <v>0</v>
      </c>
      <c r="Y121" s="1" t="e">
        <f t="shared" si="82"/>
        <v>#DIV/0!</v>
      </c>
      <c r="Z121" s="25">
        <f t="shared" si="83"/>
        <v>0</v>
      </c>
      <c r="AA121" s="25">
        <f t="shared" si="84"/>
        <v>0</v>
      </c>
      <c r="AB121" s="25">
        <f t="shared" si="85"/>
        <v>0</v>
      </c>
      <c r="AC121" s="1" t="e">
        <f t="shared" si="86"/>
        <v>#DIV/0!</v>
      </c>
      <c r="AD121" s="25">
        <f t="shared" si="87"/>
        <v>0</v>
      </c>
      <c r="AE121" s="1" t="e">
        <f t="shared" si="88"/>
        <v>#DIV/0!</v>
      </c>
      <c r="AF121" s="1" t="e">
        <f t="shared" si="89"/>
        <v>#DIV/0!</v>
      </c>
      <c r="AG121" s="30">
        <f t="shared" si="79"/>
        <v>0</v>
      </c>
      <c r="AH121" s="1" t="e">
        <f t="shared" si="80"/>
        <v>#DIV/0!</v>
      </c>
      <c r="BF121" t="s">
        <v>154</v>
      </c>
      <c r="BG121">
        <v>3</v>
      </c>
      <c r="BH121">
        <v>17</v>
      </c>
    </row>
    <row r="122" spans="1:60" s="2" customFormat="1" ht="15.75" x14ac:dyDescent="0.25">
      <c r="A122">
        <v>118</v>
      </c>
      <c r="B122"/>
      <c r="C122"/>
      <c r="D122">
        <v>2</v>
      </c>
      <c r="E122">
        <v>1</v>
      </c>
      <c r="F122" s="11" t="s">
        <v>324</v>
      </c>
      <c r="G122" s="2" t="s">
        <v>155</v>
      </c>
      <c r="H122" s="2">
        <v>0</v>
      </c>
      <c r="I122" s="2">
        <v>0</v>
      </c>
      <c r="J122" s="8">
        <f t="shared" ref="J122:X122" si="94">VLOOKUP($A122,_30_3100,J$1)</f>
        <v>0</v>
      </c>
      <c r="K122" s="8">
        <f t="shared" si="94"/>
        <v>0</v>
      </c>
      <c r="L122" s="8">
        <f t="shared" si="94"/>
        <v>0</v>
      </c>
      <c r="M122" s="8">
        <f t="shared" si="94"/>
        <v>0</v>
      </c>
      <c r="N122" s="8">
        <f t="shared" si="94"/>
        <v>0</v>
      </c>
      <c r="O122" s="8">
        <f t="shared" si="94"/>
        <v>0</v>
      </c>
      <c r="P122" s="8">
        <f t="shared" si="94"/>
        <v>0</v>
      </c>
      <c r="Q122" s="8">
        <f t="shared" si="94"/>
        <v>0</v>
      </c>
      <c r="R122" s="8">
        <f t="shared" si="94"/>
        <v>0</v>
      </c>
      <c r="S122" s="8">
        <f t="shared" si="94"/>
        <v>0</v>
      </c>
      <c r="T122" s="8">
        <f t="shared" si="94"/>
        <v>0</v>
      </c>
      <c r="U122" s="8">
        <f t="shared" si="94"/>
        <v>0</v>
      </c>
      <c r="V122" s="8">
        <f t="shared" si="94"/>
        <v>0</v>
      </c>
      <c r="W122" s="8">
        <f t="shared" si="94"/>
        <v>0</v>
      </c>
      <c r="X122" s="8">
        <f t="shared" si="94"/>
        <v>0</v>
      </c>
      <c r="Y122" s="3" t="e">
        <f t="shared" si="82"/>
        <v>#DIV/0!</v>
      </c>
      <c r="Z122" s="27">
        <f t="shared" si="83"/>
        <v>0</v>
      </c>
      <c r="AA122" s="27">
        <f>Q122-R122</f>
        <v>0</v>
      </c>
      <c r="AB122" s="27">
        <f t="shared" si="85"/>
        <v>0</v>
      </c>
      <c r="AC122" s="3" t="e">
        <f t="shared" si="86"/>
        <v>#DIV/0!</v>
      </c>
      <c r="AD122" s="27">
        <f t="shared" si="87"/>
        <v>0</v>
      </c>
      <c r="AE122" s="3" t="e">
        <f t="shared" si="88"/>
        <v>#DIV/0!</v>
      </c>
      <c r="AF122" s="3" t="e">
        <f t="shared" si="89"/>
        <v>#DIV/0!</v>
      </c>
      <c r="AG122" s="31">
        <f t="shared" si="79"/>
        <v>0</v>
      </c>
      <c r="AH122" s="3" t="e">
        <f t="shared" si="80"/>
        <v>#DIV/0!</v>
      </c>
      <c r="BF122" s="2" t="s">
        <v>156</v>
      </c>
      <c r="BG122" s="2">
        <v>3</v>
      </c>
      <c r="BH122" s="2">
        <v>17</v>
      </c>
    </row>
    <row r="123" spans="1:60" ht="31.5" x14ac:dyDescent="0.25">
      <c r="A123">
        <v>119</v>
      </c>
      <c r="D123">
        <v>1</v>
      </c>
      <c r="E123">
        <v>1</v>
      </c>
      <c r="F123" s="12" t="s">
        <v>325</v>
      </c>
      <c r="G123" t="s">
        <v>157</v>
      </c>
      <c r="H123">
        <v>0</v>
      </c>
      <c r="I123">
        <v>0</v>
      </c>
      <c r="J123" s="7">
        <f>VLOOKUP($A123,_30_3100,J$1)</f>
        <v>0</v>
      </c>
      <c r="K123" s="7">
        <f t="shared" si="91"/>
        <v>0</v>
      </c>
      <c r="L123" s="7">
        <f t="shared" si="91"/>
        <v>0</v>
      </c>
      <c r="M123" s="7">
        <f t="shared" si="91"/>
        <v>0</v>
      </c>
      <c r="N123" s="7">
        <f t="shared" si="91"/>
        <v>0</v>
      </c>
      <c r="O123" s="9">
        <f t="shared" si="91"/>
        <v>0</v>
      </c>
      <c r="P123" s="7">
        <f t="shared" si="91"/>
        <v>0</v>
      </c>
      <c r="Q123" s="7">
        <f t="shared" si="91"/>
        <v>0</v>
      </c>
      <c r="R123" s="7">
        <f t="shared" si="91"/>
        <v>0</v>
      </c>
      <c r="S123" s="7">
        <f t="shared" si="91"/>
        <v>0</v>
      </c>
      <c r="T123" s="7">
        <f t="shared" si="91"/>
        <v>0</v>
      </c>
      <c r="U123" s="7">
        <f t="shared" si="91"/>
        <v>0</v>
      </c>
      <c r="V123" s="7">
        <f t="shared" si="91"/>
        <v>0</v>
      </c>
      <c r="W123" s="7">
        <f t="shared" si="91"/>
        <v>0</v>
      </c>
      <c r="X123" s="7">
        <f t="shared" si="91"/>
        <v>0</v>
      </c>
      <c r="Y123" s="1" t="e">
        <f t="shared" si="82"/>
        <v>#DIV/0!</v>
      </c>
      <c r="Z123" s="25">
        <f t="shared" si="83"/>
        <v>0</v>
      </c>
      <c r="AA123" s="25">
        <f t="shared" si="84"/>
        <v>0</v>
      </c>
      <c r="AB123" s="25">
        <f t="shared" si="85"/>
        <v>0</v>
      </c>
      <c r="AC123" s="1" t="e">
        <f t="shared" si="86"/>
        <v>#DIV/0!</v>
      </c>
      <c r="AD123" s="25">
        <f t="shared" si="87"/>
        <v>0</v>
      </c>
      <c r="AE123" s="1" t="e">
        <f t="shared" si="88"/>
        <v>#DIV/0!</v>
      </c>
      <c r="AF123" s="1" t="e">
        <f t="shared" si="89"/>
        <v>#DIV/0!</v>
      </c>
      <c r="AG123" s="30">
        <f t="shared" si="79"/>
        <v>0</v>
      </c>
      <c r="AH123" s="1" t="e">
        <f t="shared" si="80"/>
        <v>#DIV/0!</v>
      </c>
      <c r="BF123" t="s">
        <v>158</v>
      </c>
      <c r="BG123">
        <v>3</v>
      </c>
      <c r="BH123">
        <v>17</v>
      </c>
    </row>
    <row r="124" spans="1:60" ht="31.5" x14ac:dyDescent="0.25">
      <c r="A124">
        <v>120</v>
      </c>
      <c r="F124" s="12" t="s">
        <v>326</v>
      </c>
      <c r="G124" t="s">
        <v>159</v>
      </c>
      <c r="H124">
        <v>0</v>
      </c>
      <c r="I124">
        <v>0</v>
      </c>
      <c r="J124" s="7">
        <f>VLOOKUP($A124,_30_3100,J$1)</f>
        <v>0</v>
      </c>
      <c r="K124" s="7">
        <f t="shared" si="91"/>
        <v>0</v>
      </c>
      <c r="L124" s="7">
        <f t="shared" si="91"/>
        <v>0</v>
      </c>
      <c r="M124" s="7">
        <f t="shared" si="91"/>
        <v>0</v>
      </c>
      <c r="N124" s="7">
        <f t="shared" si="91"/>
        <v>0</v>
      </c>
      <c r="O124" s="9">
        <f t="shared" si="91"/>
        <v>0</v>
      </c>
      <c r="P124" s="7">
        <f t="shared" si="91"/>
        <v>0</v>
      </c>
      <c r="Q124" s="7">
        <f t="shared" si="91"/>
        <v>0</v>
      </c>
      <c r="R124" s="7">
        <f t="shared" si="91"/>
        <v>0</v>
      </c>
      <c r="S124" s="7">
        <f t="shared" si="91"/>
        <v>0</v>
      </c>
      <c r="T124" s="7">
        <f t="shared" si="91"/>
        <v>0</v>
      </c>
      <c r="U124" s="7">
        <f t="shared" si="91"/>
        <v>0</v>
      </c>
      <c r="V124" s="7">
        <f t="shared" si="91"/>
        <v>0</v>
      </c>
      <c r="W124" s="7">
        <f t="shared" si="91"/>
        <v>0</v>
      </c>
      <c r="X124" s="7">
        <f t="shared" si="91"/>
        <v>0</v>
      </c>
      <c r="Y124" s="1" t="e">
        <f t="shared" si="82"/>
        <v>#DIV/0!</v>
      </c>
      <c r="Z124" s="25">
        <f t="shared" si="83"/>
        <v>0</v>
      </c>
      <c r="AA124" s="25">
        <f t="shared" si="84"/>
        <v>0</v>
      </c>
      <c r="AB124" s="25">
        <f t="shared" si="85"/>
        <v>0</v>
      </c>
      <c r="AC124" s="1" t="e">
        <f t="shared" si="86"/>
        <v>#DIV/0!</v>
      </c>
      <c r="AD124" s="25">
        <f t="shared" si="87"/>
        <v>0</v>
      </c>
      <c r="AE124" s="1" t="e">
        <f t="shared" si="88"/>
        <v>#DIV/0!</v>
      </c>
      <c r="AF124" s="1" t="e">
        <f t="shared" si="89"/>
        <v>#DIV/0!</v>
      </c>
      <c r="AG124" s="30">
        <f t="shared" si="79"/>
        <v>0</v>
      </c>
      <c r="AH124" s="1" t="e">
        <f t="shared" si="80"/>
        <v>#DIV/0!</v>
      </c>
      <c r="BF124" t="s">
        <v>160</v>
      </c>
      <c r="BG124">
        <v>3</v>
      </c>
      <c r="BH124">
        <v>17</v>
      </c>
    </row>
    <row r="125" spans="1:60" ht="63" x14ac:dyDescent="0.25">
      <c r="A125">
        <v>121</v>
      </c>
      <c r="F125" s="12" t="s">
        <v>463</v>
      </c>
      <c r="G125" t="s">
        <v>457</v>
      </c>
      <c r="H125">
        <v>0</v>
      </c>
      <c r="I125">
        <v>0</v>
      </c>
      <c r="J125" s="7">
        <f>VLOOKUP($A125,_30_3100,J$1)</f>
        <v>0</v>
      </c>
      <c r="K125" s="7">
        <f t="shared" si="91"/>
        <v>0</v>
      </c>
      <c r="L125" s="7">
        <f t="shared" si="91"/>
        <v>0</v>
      </c>
      <c r="M125" s="7">
        <f t="shared" si="91"/>
        <v>0</v>
      </c>
      <c r="N125" s="7">
        <f t="shared" si="91"/>
        <v>0</v>
      </c>
      <c r="O125" s="9">
        <f t="shared" si="91"/>
        <v>0</v>
      </c>
      <c r="P125" s="7">
        <f t="shared" si="91"/>
        <v>0</v>
      </c>
      <c r="Q125" s="7">
        <f t="shared" si="91"/>
        <v>0</v>
      </c>
      <c r="R125" s="7">
        <f t="shared" si="91"/>
        <v>0</v>
      </c>
      <c r="S125" s="7">
        <f t="shared" si="91"/>
        <v>0</v>
      </c>
      <c r="T125" s="7">
        <f t="shared" si="91"/>
        <v>0</v>
      </c>
      <c r="U125" s="7">
        <f t="shared" si="91"/>
        <v>0</v>
      </c>
      <c r="V125" s="7">
        <f t="shared" si="91"/>
        <v>0</v>
      </c>
      <c r="W125" s="7">
        <f t="shared" si="91"/>
        <v>0</v>
      </c>
      <c r="X125" s="7">
        <f t="shared" si="91"/>
        <v>0</v>
      </c>
      <c r="Y125" s="1" t="e">
        <f t="shared" ref="Y125" si="95">V125/L125</f>
        <v>#DIV/0!</v>
      </c>
      <c r="Z125" s="25">
        <f t="shared" ref="Z125" si="96">M125-O125-P125</f>
        <v>0</v>
      </c>
      <c r="AA125" s="25">
        <f t="shared" ref="AA125" si="97">Q125-R125</f>
        <v>0</v>
      </c>
      <c r="AB125" s="25">
        <f t="shared" ref="AB125" si="98">Q125+T125</f>
        <v>0</v>
      </c>
      <c r="AC125" s="1" t="e">
        <f t="shared" ref="AC125" si="99">V125/AB125</f>
        <v>#DIV/0!</v>
      </c>
      <c r="AD125" s="25">
        <f t="shared" ref="AD125" si="100">V125-W125</f>
        <v>0</v>
      </c>
      <c r="AE125" s="1" t="e">
        <f t="shared" ref="AE125" si="101">AD125/AA125</f>
        <v>#DIV/0!</v>
      </c>
      <c r="AF125" s="1" t="e">
        <f t="shared" ref="AF125" si="102">AC125-AE125</f>
        <v>#DIV/0!</v>
      </c>
      <c r="AG125" s="30">
        <f t="shared" ref="AG125" si="103">(M125+Q125+T125)/2</f>
        <v>0</v>
      </c>
      <c r="AH125" s="1" t="e">
        <f t="shared" ref="AH125" si="104">V125/AG125</f>
        <v>#DIV/0!</v>
      </c>
      <c r="BF125" t="s">
        <v>162</v>
      </c>
      <c r="BG125">
        <v>3</v>
      </c>
      <c r="BH125">
        <v>17</v>
      </c>
    </row>
    <row r="126" spans="1:60" x14ac:dyDescent="0.2">
      <c r="BF126" t="s">
        <v>162</v>
      </c>
      <c r="BG126">
        <v>3</v>
      </c>
      <c r="BH126">
        <v>17</v>
      </c>
    </row>
    <row r="127" spans="1:60" x14ac:dyDescent="0.2">
      <c r="BF127" t="s">
        <v>165</v>
      </c>
      <c r="BG127">
        <v>3</v>
      </c>
      <c r="BH127">
        <v>17</v>
      </c>
    </row>
    <row r="128" spans="1:60" x14ac:dyDescent="0.2">
      <c r="BF128" t="s">
        <v>167</v>
      </c>
      <c r="BG128">
        <v>3</v>
      </c>
      <c r="BH128">
        <v>17</v>
      </c>
    </row>
    <row r="129" spans="1:60" x14ac:dyDescent="0.2">
      <c r="BF129" t="s">
        <v>169</v>
      </c>
      <c r="BG129">
        <v>3</v>
      </c>
      <c r="BH129">
        <v>17</v>
      </c>
    </row>
    <row r="130" spans="1:60" x14ac:dyDescent="0.2">
      <c r="BF130" t="s">
        <v>171</v>
      </c>
      <c r="BG130">
        <v>3</v>
      </c>
      <c r="BH130">
        <v>17</v>
      </c>
    </row>
    <row r="131" spans="1:60" s="2" customFormat="1" x14ac:dyDescent="0.2">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BF131" s="2" t="s">
        <v>173</v>
      </c>
      <c r="BG131" s="2">
        <v>3</v>
      </c>
      <c r="BH131" s="2">
        <v>17</v>
      </c>
    </row>
    <row r="132" spans="1:60" x14ac:dyDescent="0.2">
      <c r="BF132" t="s">
        <v>175</v>
      </c>
      <c r="BG132">
        <v>3</v>
      </c>
      <c r="BH132">
        <v>17</v>
      </c>
    </row>
    <row r="133" spans="1:60" x14ac:dyDescent="0.2">
      <c r="BF133" t="s">
        <v>177</v>
      </c>
      <c r="BG133">
        <v>3</v>
      </c>
      <c r="BH133">
        <v>17</v>
      </c>
    </row>
    <row r="134" spans="1:60" x14ac:dyDescent="0.2">
      <c r="BF134" t="s">
        <v>179</v>
      </c>
      <c r="BG134">
        <v>3</v>
      </c>
      <c r="BH134">
        <v>17</v>
      </c>
    </row>
    <row r="135" spans="1:60" x14ac:dyDescent="0.2">
      <c r="BF135" t="s">
        <v>181</v>
      </c>
      <c r="BG135">
        <v>3</v>
      </c>
      <c r="BH135">
        <v>17</v>
      </c>
    </row>
    <row r="136" spans="1:60" x14ac:dyDescent="0.2">
      <c r="BF136" t="s">
        <v>183</v>
      </c>
      <c r="BG136">
        <v>3</v>
      </c>
      <c r="BH136">
        <v>17</v>
      </c>
    </row>
    <row r="137" spans="1:60" x14ac:dyDescent="0.2">
      <c r="BF137" t="s">
        <v>185</v>
      </c>
      <c r="BG137">
        <v>3</v>
      </c>
      <c r="BH137">
        <v>17</v>
      </c>
    </row>
    <row r="138" spans="1:60" x14ac:dyDescent="0.2">
      <c r="BF138" t="s">
        <v>187</v>
      </c>
      <c r="BG138">
        <v>3</v>
      </c>
      <c r="BH138">
        <v>17</v>
      </c>
    </row>
    <row r="139" spans="1:60" x14ac:dyDescent="0.2">
      <c r="BF139" t="s">
        <v>189</v>
      </c>
      <c r="BG139">
        <v>3</v>
      </c>
      <c r="BH139">
        <v>17</v>
      </c>
    </row>
    <row r="140" spans="1:60" s="2" customFormat="1" x14ac:dyDescent="0.2">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BF140" s="2" t="s">
        <v>191</v>
      </c>
      <c r="BG140" s="2">
        <v>3</v>
      </c>
      <c r="BH140" s="2">
        <v>17</v>
      </c>
    </row>
    <row r="141" spans="1:60" s="2" customFormat="1" x14ac:dyDescent="0.2">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BF141" s="2" t="s">
        <v>193</v>
      </c>
      <c r="BG141" s="2">
        <v>3</v>
      </c>
      <c r="BH141" s="2">
        <v>17</v>
      </c>
    </row>
    <row r="142" spans="1:60" x14ac:dyDescent="0.2">
      <c r="BF142" t="s">
        <v>195</v>
      </c>
      <c r="BG142">
        <v>3</v>
      </c>
      <c r="BH142">
        <v>17</v>
      </c>
    </row>
    <row r="143" spans="1:60" x14ac:dyDescent="0.2">
      <c r="BF143" t="s">
        <v>197</v>
      </c>
      <c r="BG143">
        <v>3</v>
      </c>
      <c r="BH143">
        <v>17</v>
      </c>
    </row>
    <row r="144" spans="1:60" x14ac:dyDescent="0.2">
      <c r="BF144" t="s">
        <v>199</v>
      </c>
      <c r="BG144">
        <v>3</v>
      </c>
      <c r="BH144">
        <v>17</v>
      </c>
    </row>
    <row r="145" spans="1:60" x14ac:dyDescent="0.2">
      <c r="BF145" t="s">
        <v>201</v>
      </c>
      <c r="BG145">
        <v>3</v>
      </c>
      <c r="BH145">
        <v>17</v>
      </c>
    </row>
    <row r="146" spans="1:60" x14ac:dyDescent="0.2">
      <c r="BF146" t="s">
        <v>203</v>
      </c>
      <c r="BG146">
        <v>3</v>
      </c>
      <c r="BH146">
        <v>17</v>
      </c>
    </row>
    <row r="147" spans="1:60" x14ac:dyDescent="0.2">
      <c r="BF147" t="s">
        <v>205</v>
      </c>
      <c r="BG147">
        <v>3</v>
      </c>
      <c r="BH147">
        <v>17</v>
      </c>
    </row>
    <row r="148" spans="1:60" x14ac:dyDescent="0.2">
      <c r="BF148" t="s">
        <v>207</v>
      </c>
      <c r="BG148">
        <v>3</v>
      </c>
      <c r="BH148">
        <v>17</v>
      </c>
    </row>
    <row r="149" spans="1:60" x14ac:dyDescent="0.2">
      <c r="BF149" t="s">
        <v>209</v>
      </c>
      <c r="BG149">
        <v>3</v>
      </c>
      <c r="BH149">
        <v>17</v>
      </c>
    </row>
    <row r="150" spans="1:60" s="2" customFormat="1" x14ac:dyDescent="0.2">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BF150" s="2" t="s">
        <v>211</v>
      </c>
      <c r="BG150" s="2">
        <v>3</v>
      </c>
      <c r="BH150" s="2">
        <v>17</v>
      </c>
    </row>
    <row r="151" spans="1:60" x14ac:dyDescent="0.2">
      <c r="BF151" t="s">
        <v>213</v>
      </c>
      <c r="BG151">
        <v>3</v>
      </c>
      <c r="BH151">
        <v>17</v>
      </c>
    </row>
    <row r="152" spans="1:60" x14ac:dyDescent="0.2">
      <c r="BF152" t="s">
        <v>215</v>
      </c>
      <c r="BG152">
        <v>3</v>
      </c>
      <c r="BH152">
        <v>17</v>
      </c>
    </row>
    <row r="427" spans="1:1" x14ac:dyDescent="0.2">
      <c r="A427">
        <v>387</v>
      </c>
    </row>
    <row r="428" spans="1:1" x14ac:dyDescent="0.2">
      <c r="A428">
        <v>388</v>
      </c>
    </row>
    <row r="429" spans="1:1" x14ac:dyDescent="0.2">
      <c r="A429">
        <v>389</v>
      </c>
    </row>
    <row r="430" spans="1:1" x14ac:dyDescent="0.2">
      <c r="A430">
        <v>390</v>
      </c>
    </row>
    <row r="431" spans="1:1" x14ac:dyDescent="0.2">
      <c r="A431">
        <v>391</v>
      </c>
    </row>
    <row r="432" spans="1:1" x14ac:dyDescent="0.2">
      <c r="A432">
        <v>392</v>
      </c>
    </row>
    <row r="433" spans="1:1" x14ac:dyDescent="0.2">
      <c r="A433">
        <v>393</v>
      </c>
    </row>
    <row r="434" spans="1:1" x14ac:dyDescent="0.2">
      <c r="A434">
        <v>394</v>
      </c>
    </row>
    <row r="435" spans="1:1" x14ac:dyDescent="0.2">
      <c r="A435">
        <v>395</v>
      </c>
    </row>
    <row r="436" spans="1:1" x14ac:dyDescent="0.2">
      <c r="A436">
        <v>396</v>
      </c>
    </row>
    <row r="437" spans="1:1" x14ac:dyDescent="0.2">
      <c r="A437">
        <v>397</v>
      </c>
    </row>
    <row r="438" spans="1:1" x14ac:dyDescent="0.2">
      <c r="A438">
        <v>398</v>
      </c>
    </row>
    <row r="439" spans="1:1" x14ac:dyDescent="0.2">
      <c r="A439">
        <v>399</v>
      </c>
    </row>
    <row r="440" spans="1:1" x14ac:dyDescent="0.2">
      <c r="A440">
        <v>400</v>
      </c>
    </row>
    <row r="441" spans="1:1" x14ac:dyDescent="0.2">
      <c r="A441">
        <v>401</v>
      </c>
    </row>
    <row r="442" spans="1:1" x14ac:dyDescent="0.2">
      <c r="A442">
        <v>402</v>
      </c>
    </row>
    <row r="443" spans="1:1" x14ac:dyDescent="0.2">
      <c r="A443">
        <v>403</v>
      </c>
    </row>
    <row r="444" spans="1:1" x14ac:dyDescent="0.2">
      <c r="A444">
        <v>404</v>
      </c>
    </row>
    <row r="445" spans="1:1" x14ac:dyDescent="0.2">
      <c r="A445">
        <v>405</v>
      </c>
    </row>
    <row r="446" spans="1:1" x14ac:dyDescent="0.2">
      <c r="A446">
        <v>406</v>
      </c>
    </row>
    <row r="447" spans="1:1" x14ac:dyDescent="0.2">
      <c r="A447">
        <v>407</v>
      </c>
    </row>
    <row r="448" spans="1:1" x14ac:dyDescent="0.2">
      <c r="A448">
        <v>408</v>
      </c>
    </row>
    <row r="449" spans="1:1" x14ac:dyDescent="0.2">
      <c r="A449">
        <v>409</v>
      </c>
    </row>
    <row r="450" spans="1:1" x14ac:dyDescent="0.2">
      <c r="A450">
        <v>410</v>
      </c>
    </row>
    <row r="451" spans="1:1" x14ac:dyDescent="0.2">
      <c r="A451">
        <v>411</v>
      </c>
    </row>
    <row r="452" spans="1:1" x14ac:dyDescent="0.2">
      <c r="A452">
        <v>412</v>
      </c>
    </row>
    <row r="453" spans="1:1" x14ac:dyDescent="0.2">
      <c r="A453">
        <v>413</v>
      </c>
    </row>
    <row r="454" spans="1:1" x14ac:dyDescent="0.2">
      <c r="A454">
        <v>414</v>
      </c>
    </row>
    <row r="455" spans="1:1" x14ac:dyDescent="0.2">
      <c r="A455">
        <v>415</v>
      </c>
    </row>
    <row r="456" spans="1:1" x14ac:dyDescent="0.2">
      <c r="A456">
        <v>416</v>
      </c>
    </row>
    <row r="457" spans="1:1" x14ac:dyDescent="0.2">
      <c r="A457">
        <v>417</v>
      </c>
    </row>
    <row r="458" spans="1:1" x14ac:dyDescent="0.2">
      <c r="A458">
        <v>418</v>
      </c>
    </row>
    <row r="459" spans="1:1" x14ac:dyDescent="0.2">
      <c r="A459">
        <v>419</v>
      </c>
    </row>
    <row r="460" spans="1:1" x14ac:dyDescent="0.2">
      <c r="A460">
        <v>420</v>
      </c>
    </row>
    <row r="461" spans="1:1" x14ac:dyDescent="0.2">
      <c r="A461">
        <v>421</v>
      </c>
    </row>
    <row r="462" spans="1:1" x14ac:dyDescent="0.2">
      <c r="A462">
        <v>422</v>
      </c>
    </row>
    <row r="463" spans="1:1" x14ac:dyDescent="0.2">
      <c r="A463">
        <v>423</v>
      </c>
    </row>
    <row r="464" spans="1:1" x14ac:dyDescent="0.2">
      <c r="A464">
        <v>424</v>
      </c>
    </row>
    <row r="465" spans="1:1" x14ac:dyDescent="0.2">
      <c r="A465">
        <v>425</v>
      </c>
    </row>
    <row r="466" spans="1:1" x14ac:dyDescent="0.2">
      <c r="A466">
        <v>426</v>
      </c>
    </row>
    <row r="467" spans="1:1" x14ac:dyDescent="0.2">
      <c r="A467">
        <v>427</v>
      </c>
    </row>
    <row r="468" spans="1:1" x14ac:dyDescent="0.2">
      <c r="A468">
        <v>428</v>
      </c>
    </row>
    <row r="469" spans="1:1" x14ac:dyDescent="0.2">
      <c r="A469">
        <v>429</v>
      </c>
    </row>
    <row r="470" spans="1:1" x14ac:dyDescent="0.2">
      <c r="A470">
        <v>430</v>
      </c>
    </row>
    <row r="471" spans="1:1" x14ac:dyDescent="0.2">
      <c r="A471">
        <v>431</v>
      </c>
    </row>
    <row r="472" spans="1:1" x14ac:dyDescent="0.2">
      <c r="A472">
        <v>432</v>
      </c>
    </row>
    <row r="473" spans="1:1" x14ac:dyDescent="0.2">
      <c r="A473">
        <v>433</v>
      </c>
    </row>
    <row r="474" spans="1:1" x14ac:dyDescent="0.2">
      <c r="A474">
        <v>434</v>
      </c>
    </row>
    <row r="475" spans="1:1" x14ac:dyDescent="0.2">
      <c r="A475">
        <v>435</v>
      </c>
    </row>
    <row r="476" spans="1:1" x14ac:dyDescent="0.2">
      <c r="A476">
        <v>436</v>
      </c>
    </row>
    <row r="477" spans="1:1" x14ac:dyDescent="0.2">
      <c r="A477">
        <v>437</v>
      </c>
    </row>
    <row r="478" spans="1:1" x14ac:dyDescent="0.2">
      <c r="A478">
        <v>438</v>
      </c>
    </row>
    <row r="479" spans="1:1" x14ac:dyDescent="0.2">
      <c r="A479">
        <v>439</v>
      </c>
    </row>
    <row r="480" spans="1:1" x14ac:dyDescent="0.2">
      <c r="A480">
        <v>440</v>
      </c>
    </row>
    <row r="481" spans="1:1" x14ac:dyDescent="0.2">
      <c r="A481">
        <v>441</v>
      </c>
    </row>
    <row r="482" spans="1:1" x14ac:dyDescent="0.2">
      <c r="A482">
        <v>442</v>
      </c>
    </row>
    <row r="483" spans="1:1" x14ac:dyDescent="0.2">
      <c r="A483">
        <v>443</v>
      </c>
    </row>
    <row r="484" spans="1:1" x14ac:dyDescent="0.2">
      <c r="A484">
        <v>444</v>
      </c>
    </row>
    <row r="485" spans="1:1" x14ac:dyDescent="0.2">
      <c r="A485">
        <v>445</v>
      </c>
    </row>
    <row r="486" spans="1:1" x14ac:dyDescent="0.2">
      <c r="A486">
        <v>446</v>
      </c>
    </row>
    <row r="487" spans="1:1" x14ac:dyDescent="0.2">
      <c r="A487">
        <v>447</v>
      </c>
    </row>
    <row r="488" spans="1:1" x14ac:dyDescent="0.2">
      <c r="A488">
        <v>448</v>
      </c>
    </row>
    <row r="489" spans="1:1" x14ac:dyDescent="0.2">
      <c r="A489">
        <v>449</v>
      </c>
    </row>
    <row r="490" spans="1:1" x14ac:dyDescent="0.2">
      <c r="A490">
        <v>450</v>
      </c>
    </row>
    <row r="491" spans="1:1" x14ac:dyDescent="0.2">
      <c r="A491">
        <v>451</v>
      </c>
    </row>
  </sheetData>
  <autoFilter ref="A1:AK152"/>
  <mergeCells count="24">
    <mergeCell ref="O3:P3"/>
    <mergeCell ref="M2:P2"/>
    <mergeCell ref="J2:L2"/>
    <mergeCell ref="J3:J4"/>
    <mergeCell ref="K3:K4"/>
    <mergeCell ref="L3:L4"/>
    <mergeCell ref="M3:M4"/>
    <mergeCell ref="N3:N4"/>
    <mergeCell ref="V3:W3"/>
    <mergeCell ref="Q2:W2"/>
    <mergeCell ref="X2:X4"/>
    <mergeCell ref="Y2:Y4"/>
    <mergeCell ref="Z2:Z4"/>
    <mergeCell ref="Q3:R3"/>
    <mergeCell ref="S3:S4"/>
    <mergeCell ref="T3:U3"/>
    <mergeCell ref="AG2:AG4"/>
    <mergeCell ref="AH2:AH4"/>
    <mergeCell ref="AA2:AA4"/>
    <mergeCell ref="AB2:AB4"/>
    <mergeCell ref="AC2:AC4"/>
    <mergeCell ref="AD2:AD4"/>
    <mergeCell ref="AE2:AE4"/>
    <mergeCell ref="AF2:AF4"/>
  </mergeCells>
  <phoneticPr fontId="1" type="noConversion"/>
  <conditionalFormatting sqref="Y10:Y15 Y30 Y41 Y36:Y38 Y33 Y17:Y27">
    <cfRule type="cellIs" dxfId="1138" priority="386" stopIfTrue="1" operator="lessThan">
      <formula>280</formula>
    </cfRule>
    <cfRule type="cellIs" dxfId="1137" priority="387" stopIfTrue="1" operator="greaterThanOrEqual">
      <formula>350</formula>
    </cfRule>
    <cfRule type="cellIs" dxfId="1136" priority="388" stopIfTrue="1" operator="lessThan">
      <formula>280</formula>
    </cfRule>
  </conditionalFormatting>
  <conditionalFormatting sqref="P12 R12 U12 W12 P17 R17 U17 W17 P19 R19 U19 W19 P21 R21 U21 W21 P24 R24 U24 W24 P26 R26 U26 W26 P36 R36 U36 W36 P41 R41 U41 W41 P30:P32 R30:R32 U30:U32 W30:W32">
    <cfRule type="cellIs" dxfId="1135" priority="385" stopIfTrue="1" operator="notEqual">
      <formula>0</formula>
    </cfRule>
  </conditionalFormatting>
  <conditionalFormatting sqref="Y28:Y29">
    <cfRule type="cellIs" dxfId="1134" priority="382" stopIfTrue="1" operator="lessThan">
      <formula>280</formula>
    </cfRule>
    <cfRule type="cellIs" dxfId="1133" priority="383" stopIfTrue="1" operator="greaterThanOrEqual">
      <formula>350</formula>
    </cfRule>
    <cfRule type="cellIs" dxfId="1132" priority="384" stopIfTrue="1" operator="lessThan">
      <formula>280</formula>
    </cfRule>
  </conditionalFormatting>
  <conditionalFormatting sqref="O11">
    <cfRule type="cellIs" dxfId="1131" priority="380" stopIfTrue="1" operator="notEqual">
      <formula>0</formula>
    </cfRule>
  </conditionalFormatting>
  <conditionalFormatting sqref="O13">
    <cfRule type="cellIs" dxfId="1130" priority="379" stopIfTrue="1" operator="notEqual">
      <formula>0</formula>
    </cfRule>
  </conditionalFormatting>
  <conditionalFormatting sqref="O14">
    <cfRule type="cellIs" dxfId="1129" priority="378" stopIfTrue="1" operator="notEqual">
      <formula>0</formula>
    </cfRule>
  </conditionalFormatting>
  <conditionalFormatting sqref="O15">
    <cfRule type="cellIs" dxfId="1128" priority="377" stopIfTrue="1" operator="notEqual">
      <formula>0</formula>
    </cfRule>
  </conditionalFormatting>
  <conditionalFormatting sqref="O25">
    <cfRule type="cellIs" dxfId="1127" priority="368" stopIfTrue="1" operator="notEqual">
      <formula>0</formula>
    </cfRule>
  </conditionalFormatting>
  <conditionalFormatting sqref="O16">
    <cfRule type="cellIs" dxfId="1126" priority="373" stopIfTrue="1" operator="notEqual">
      <formula>0</formula>
    </cfRule>
  </conditionalFormatting>
  <conditionalFormatting sqref="O18">
    <cfRule type="cellIs" dxfId="1125" priority="372" stopIfTrue="1" operator="notEqual">
      <formula>0</formula>
    </cfRule>
  </conditionalFormatting>
  <conditionalFormatting sqref="O20">
    <cfRule type="cellIs" dxfId="1124" priority="371" stopIfTrue="1" operator="notEqual">
      <formula>0</formula>
    </cfRule>
  </conditionalFormatting>
  <conditionalFormatting sqref="O22">
    <cfRule type="cellIs" dxfId="1123" priority="370" stopIfTrue="1" operator="notEqual">
      <formula>0</formula>
    </cfRule>
  </conditionalFormatting>
  <conditionalFormatting sqref="O23">
    <cfRule type="cellIs" dxfId="1122" priority="369" stopIfTrue="1" operator="notEqual">
      <formula>0</formula>
    </cfRule>
  </conditionalFormatting>
  <conditionalFormatting sqref="O27">
    <cfRule type="cellIs" dxfId="1121" priority="367" stopIfTrue="1" operator="notEqual">
      <formula>0</formula>
    </cfRule>
  </conditionalFormatting>
  <conditionalFormatting sqref="O38">
    <cfRule type="cellIs" dxfId="1120" priority="358" stopIfTrue="1" operator="notEqual">
      <formula>0</formula>
    </cfRule>
  </conditionalFormatting>
  <conditionalFormatting sqref="O28:O29">
    <cfRule type="cellIs" dxfId="1119" priority="363" stopIfTrue="1" operator="notEqual">
      <formula>0</formula>
    </cfRule>
  </conditionalFormatting>
  <conditionalFormatting sqref="O33">
    <cfRule type="cellIs" dxfId="1118" priority="362" stopIfTrue="1" operator="notEqual">
      <formula>0</formula>
    </cfRule>
  </conditionalFormatting>
  <conditionalFormatting sqref="O34">
    <cfRule type="cellIs" dxfId="1117" priority="361" stopIfTrue="1" operator="notEqual">
      <formula>0</formula>
    </cfRule>
  </conditionalFormatting>
  <conditionalFormatting sqref="O35">
    <cfRule type="cellIs" dxfId="1116" priority="360" stopIfTrue="1" operator="notEqual">
      <formula>0</formula>
    </cfRule>
  </conditionalFormatting>
  <conditionalFormatting sqref="O37">
    <cfRule type="cellIs" dxfId="1115" priority="359" stopIfTrue="1" operator="notEqual">
      <formula>0</formula>
    </cfRule>
  </conditionalFormatting>
  <conditionalFormatting sqref="Y39">
    <cfRule type="cellIs" dxfId="1114" priority="351" stopIfTrue="1" operator="lessThan">
      <formula>280</formula>
    </cfRule>
    <cfRule type="cellIs" dxfId="1113" priority="352" stopIfTrue="1" operator="greaterThanOrEqual">
      <formula>350</formula>
    </cfRule>
    <cfRule type="cellIs" dxfId="1112" priority="353" stopIfTrue="1" operator="lessThan">
      <formula>280</formula>
    </cfRule>
  </conditionalFormatting>
  <conditionalFormatting sqref="O39">
    <cfRule type="cellIs" dxfId="1111" priority="350" stopIfTrue="1" operator="notEqual">
      <formula>0</formula>
    </cfRule>
  </conditionalFormatting>
  <conditionalFormatting sqref="Y40">
    <cfRule type="cellIs" dxfId="1110" priority="347" stopIfTrue="1" operator="lessThan">
      <formula>280</formula>
    </cfRule>
    <cfRule type="cellIs" dxfId="1109" priority="348" stopIfTrue="1" operator="greaterThanOrEqual">
      <formula>350</formula>
    </cfRule>
    <cfRule type="cellIs" dxfId="1108" priority="349" stopIfTrue="1" operator="lessThan">
      <formula>280</formula>
    </cfRule>
  </conditionalFormatting>
  <conditionalFormatting sqref="O40">
    <cfRule type="cellIs" dxfId="1107" priority="346" stopIfTrue="1" operator="notEqual">
      <formula>0</formula>
    </cfRule>
  </conditionalFormatting>
  <conditionalFormatting sqref="Y43">
    <cfRule type="cellIs" dxfId="1106" priority="343" stopIfTrue="1" operator="lessThan">
      <formula>280</formula>
    </cfRule>
    <cfRule type="cellIs" dxfId="1105" priority="344" stopIfTrue="1" operator="greaterThanOrEqual">
      <formula>350</formula>
    </cfRule>
    <cfRule type="cellIs" dxfId="1104" priority="345" stopIfTrue="1" operator="lessThan">
      <formula>280</formula>
    </cfRule>
  </conditionalFormatting>
  <conditionalFormatting sqref="O43">
    <cfRule type="cellIs" dxfId="1103" priority="342" stopIfTrue="1" operator="notEqual">
      <formula>0</formula>
    </cfRule>
  </conditionalFormatting>
  <conditionalFormatting sqref="Y45">
    <cfRule type="cellIs" dxfId="1102" priority="339" stopIfTrue="1" operator="lessThan">
      <formula>280</formula>
    </cfRule>
    <cfRule type="cellIs" dxfId="1101" priority="340" stopIfTrue="1" operator="greaterThanOrEqual">
      <formula>350</formula>
    </cfRule>
    <cfRule type="cellIs" dxfId="1100" priority="341" stopIfTrue="1" operator="lessThan">
      <formula>280</formula>
    </cfRule>
  </conditionalFormatting>
  <conditionalFormatting sqref="O45">
    <cfRule type="cellIs" dxfId="1099" priority="338" stopIfTrue="1" operator="notEqual">
      <formula>0</formula>
    </cfRule>
  </conditionalFormatting>
  <conditionalFormatting sqref="Y46">
    <cfRule type="cellIs" dxfId="1098" priority="335" stopIfTrue="1" operator="lessThan">
      <formula>280</formula>
    </cfRule>
    <cfRule type="cellIs" dxfId="1097" priority="336" stopIfTrue="1" operator="greaterThanOrEqual">
      <formula>350</formula>
    </cfRule>
    <cfRule type="cellIs" dxfId="1096" priority="337" stopIfTrue="1" operator="lessThan">
      <formula>280</formula>
    </cfRule>
  </conditionalFormatting>
  <conditionalFormatting sqref="O46">
    <cfRule type="cellIs" dxfId="1095" priority="334" stopIfTrue="1" operator="notEqual">
      <formula>0</formula>
    </cfRule>
  </conditionalFormatting>
  <conditionalFormatting sqref="Y47">
    <cfRule type="cellIs" dxfId="1094" priority="331" stopIfTrue="1" operator="lessThan">
      <formula>280</formula>
    </cfRule>
    <cfRule type="cellIs" dxfId="1093" priority="332" stopIfTrue="1" operator="greaterThanOrEqual">
      <formula>350</formula>
    </cfRule>
    <cfRule type="cellIs" dxfId="1092" priority="333" stopIfTrue="1" operator="lessThan">
      <formula>280</formula>
    </cfRule>
  </conditionalFormatting>
  <conditionalFormatting sqref="O47">
    <cfRule type="cellIs" dxfId="1091" priority="330" stopIfTrue="1" operator="notEqual">
      <formula>0</formula>
    </cfRule>
  </conditionalFormatting>
  <conditionalFormatting sqref="Y48">
    <cfRule type="cellIs" dxfId="1090" priority="327" stopIfTrue="1" operator="lessThan">
      <formula>280</formula>
    </cfRule>
    <cfRule type="cellIs" dxfId="1089" priority="328" stopIfTrue="1" operator="greaterThanOrEqual">
      <formula>350</formula>
    </cfRule>
    <cfRule type="cellIs" dxfId="1088" priority="329" stopIfTrue="1" operator="lessThan">
      <formula>280</formula>
    </cfRule>
  </conditionalFormatting>
  <conditionalFormatting sqref="O48">
    <cfRule type="cellIs" dxfId="1087" priority="326" stopIfTrue="1" operator="notEqual">
      <formula>0</formula>
    </cfRule>
  </conditionalFormatting>
  <conditionalFormatting sqref="Y49">
    <cfRule type="cellIs" dxfId="1086" priority="323" stopIfTrue="1" operator="lessThan">
      <formula>280</formula>
    </cfRule>
    <cfRule type="cellIs" dxfId="1085" priority="324" stopIfTrue="1" operator="greaterThanOrEqual">
      <formula>350</formula>
    </cfRule>
    <cfRule type="cellIs" dxfId="1084" priority="325" stopIfTrue="1" operator="lessThan">
      <formula>280</formula>
    </cfRule>
  </conditionalFormatting>
  <conditionalFormatting sqref="O49">
    <cfRule type="cellIs" dxfId="1083" priority="322" stopIfTrue="1" operator="notEqual">
      <formula>0</formula>
    </cfRule>
  </conditionalFormatting>
  <conditionalFormatting sqref="Y50">
    <cfRule type="cellIs" dxfId="1082" priority="319" stopIfTrue="1" operator="lessThan">
      <formula>280</formula>
    </cfRule>
    <cfRule type="cellIs" dxfId="1081" priority="320" stopIfTrue="1" operator="greaterThanOrEqual">
      <formula>350</formula>
    </cfRule>
    <cfRule type="cellIs" dxfId="1080" priority="321" stopIfTrue="1" operator="lessThan">
      <formula>280</formula>
    </cfRule>
  </conditionalFormatting>
  <conditionalFormatting sqref="O50">
    <cfRule type="cellIs" dxfId="1079" priority="318" stopIfTrue="1" operator="notEqual">
      <formula>0</formula>
    </cfRule>
  </conditionalFormatting>
  <conditionalFormatting sqref="Y51">
    <cfRule type="cellIs" dxfId="1078" priority="315" stopIfTrue="1" operator="lessThan">
      <formula>280</formula>
    </cfRule>
    <cfRule type="cellIs" dxfId="1077" priority="316" stopIfTrue="1" operator="greaterThanOrEqual">
      <formula>350</formula>
    </cfRule>
    <cfRule type="cellIs" dxfId="1076" priority="317" stopIfTrue="1" operator="lessThan">
      <formula>280</formula>
    </cfRule>
  </conditionalFormatting>
  <conditionalFormatting sqref="O51">
    <cfRule type="cellIs" dxfId="1075" priority="314" stopIfTrue="1" operator="notEqual">
      <formula>0</formula>
    </cfRule>
  </conditionalFormatting>
  <conditionalFormatting sqref="Y52">
    <cfRule type="cellIs" dxfId="1074" priority="311" stopIfTrue="1" operator="lessThan">
      <formula>280</formula>
    </cfRule>
    <cfRule type="cellIs" dxfId="1073" priority="312" stopIfTrue="1" operator="greaterThanOrEqual">
      <formula>350</formula>
    </cfRule>
    <cfRule type="cellIs" dxfId="1072" priority="313" stopIfTrue="1" operator="lessThan">
      <formula>280</formula>
    </cfRule>
  </conditionalFormatting>
  <conditionalFormatting sqref="O52">
    <cfRule type="cellIs" dxfId="1071" priority="310" stopIfTrue="1" operator="notEqual">
      <formula>0</formula>
    </cfRule>
  </conditionalFormatting>
  <conditionalFormatting sqref="Y54">
    <cfRule type="cellIs" dxfId="1070" priority="307" stopIfTrue="1" operator="lessThan">
      <formula>280</formula>
    </cfRule>
    <cfRule type="cellIs" dxfId="1069" priority="308" stopIfTrue="1" operator="greaterThanOrEqual">
      <formula>350</formula>
    </cfRule>
    <cfRule type="cellIs" dxfId="1068" priority="309" stopIfTrue="1" operator="lessThan">
      <formula>280</formula>
    </cfRule>
  </conditionalFormatting>
  <conditionalFormatting sqref="O54">
    <cfRule type="cellIs" dxfId="1067" priority="306" stopIfTrue="1" operator="notEqual">
      <formula>0</formula>
    </cfRule>
  </conditionalFormatting>
  <conditionalFormatting sqref="Y55">
    <cfRule type="cellIs" dxfId="1066" priority="303" stopIfTrue="1" operator="lessThan">
      <formula>280</formula>
    </cfRule>
    <cfRule type="cellIs" dxfId="1065" priority="304" stopIfTrue="1" operator="greaterThanOrEqual">
      <formula>350</formula>
    </cfRule>
    <cfRule type="cellIs" dxfId="1064" priority="305" stopIfTrue="1" operator="lessThan">
      <formula>280</formula>
    </cfRule>
  </conditionalFormatting>
  <conditionalFormatting sqref="O55">
    <cfRule type="cellIs" dxfId="1063" priority="302" stopIfTrue="1" operator="notEqual">
      <formula>0</formula>
    </cfRule>
  </conditionalFormatting>
  <conditionalFormatting sqref="Y58">
    <cfRule type="cellIs" dxfId="1062" priority="299" stopIfTrue="1" operator="lessThan">
      <formula>280</formula>
    </cfRule>
    <cfRule type="cellIs" dxfId="1061" priority="300" stopIfTrue="1" operator="greaterThanOrEqual">
      <formula>350</formula>
    </cfRule>
    <cfRule type="cellIs" dxfId="1060" priority="301" stopIfTrue="1" operator="lessThan">
      <formula>280</formula>
    </cfRule>
  </conditionalFormatting>
  <conditionalFormatting sqref="O58">
    <cfRule type="cellIs" dxfId="1059" priority="298" stopIfTrue="1" operator="notEqual">
      <formula>0</formula>
    </cfRule>
  </conditionalFormatting>
  <conditionalFormatting sqref="Y60">
    <cfRule type="cellIs" dxfId="1058" priority="295" stopIfTrue="1" operator="lessThan">
      <formula>280</formula>
    </cfRule>
    <cfRule type="cellIs" dxfId="1057" priority="296" stopIfTrue="1" operator="greaterThanOrEqual">
      <formula>350</formula>
    </cfRule>
    <cfRule type="cellIs" dxfId="1056" priority="297" stopIfTrue="1" operator="lessThan">
      <formula>280</formula>
    </cfRule>
  </conditionalFormatting>
  <conditionalFormatting sqref="O60">
    <cfRule type="cellIs" dxfId="1055" priority="294" stopIfTrue="1" operator="notEqual">
      <formula>0</formula>
    </cfRule>
  </conditionalFormatting>
  <conditionalFormatting sqref="Y61">
    <cfRule type="cellIs" dxfId="1054" priority="291" stopIfTrue="1" operator="lessThan">
      <formula>280</formula>
    </cfRule>
    <cfRule type="cellIs" dxfId="1053" priority="292" stopIfTrue="1" operator="greaterThanOrEqual">
      <formula>350</formula>
    </cfRule>
    <cfRule type="cellIs" dxfId="1052" priority="293" stopIfTrue="1" operator="lessThan">
      <formula>280</formula>
    </cfRule>
  </conditionalFormatting>
  <conditionalFormatting sqref="O61">
    <cfRule type="cellIs" dxfId="1051" priority="290" stopIfTrue="1" operator="notEqual">
      <formula>0</formula>
    </cfRule>
  </conditionalFormatting>
  <conditionalFormatting sqref="Y66">
    <cfRule type="cellIs" dxfId="1050" priority="287" stopIfTrue="1" operator="lessThan">
      <formula>280</formula>
    </cfRule>
    <cfRule type="cellIs" dxfId="1049" priority="288" stopIfTrue="1" operator="greaterThanOrEqual">
      <formula>350</formula>
    </cfRule>
    <cfRule type="cellIs" dxfId="1048" priority="289" stopIfTrue="1" operator="lessThan">
      <formula>280</formula>
    </cfRule>
  </conditionalFormatting>
  <conditionalFormatting sqref="O66">
    <cfRule type="cellIs" dxfId="1047" priority="286" stopIfTrue="1" operator="notEqual">
      <formula>0</formula>
    </cfRule>
  </conditionalFormatting>
  <conditionalFormatting sqref="Y67">
    <cfRule type="cellIs" dxfId="1046" priority="283" stopIfTrue="1" operator="lessThan">
      <formula>280</formula>
    </cfRule>
    <cfRule type="cellIs" dxfId="1045" priority="284" stopIfTrue="1" operator="greaterThanOrEqual">
      <formula>350</formula>
    </cfRule>
    <cfRule type="cellIs" dxfId="1044" priority="285" stopIfTrue="1" operator="lessThan">
      <formula>280</formula>
    </cfRule>
  </conditionalFormatting>
  <conditionalFormatting sqref="O67">
    <cfRule type="cellIs" dxfId="1043" priority="282" stopIfTrue="1" operator="notEqual">
      <formula>0</formula>
    </cfRule>
  </conditionalFormatting>
  <conditionalFormatting sqref="Y68">
    <cfRule type="cellIs" dxfId="1042" priority="279" stopIfTrue="1" operator="lessThan">
      <formula>280</formula>
    </cfRule>
    <cfRule type="cellIs" dxfId="1041" priority="280" stopIfTrue="1" operator="greaterThanOrEqual">
      <formula>350</formula>
    </cfRule>
    <cfRule type="cellIs" dxfId="1040" priority="281" stopIfTrue="1" operator="lessThan">
      <formula>280</formula>
    </cfRule>
  </conditionalFormatting>
  <conditionalFormatting sqref="O68">
    <cfRule type="cellIs" dxfId="1039" priority="278" stopIfTrue="1" operator="notEqual">
      <formula>0</formula>
    </cfRule>
  </conditionalFormatting>
  <conditionalFormatting sqref="Y69">
    <cfRule type="cellIs" dxfId="1038" priority="275" stopIfTrue="1" operator="lessThan">
      <formula>280</formula>
    </cfRule>
    <cfRule type="cellIs" dxfId="1037" priority="276" stopIfTrue="1" operator="greaterThanOrEqual">
      <formula>350</formula>
    </cfRule>
    <cfRule type="cellIs" dxfId="1036" priority="277" stopIfTrue="1" operator="lessThan">
      <formula>280</formula>
    </cfRule>
  </conditionalFormatting>
  <conditionalFormatting sqref="O69">
    <cfRule type="cellIs" dxfId="1035" priority="274" stopIfTrue="1" operator="notEqual">
      <formula>0</formula>
    </cfRule>
  </conditionalFormatting>
  <conditionalFormatting sqref="Y70">
    <cfRule type="cellIs" dxfId="1034" priority="271" stopIfTrue="1" operator="lessThan">
      <formula>280</formula>
    </cfRule>
    <cfRule type="cellIs" dxfId="1033" priority="272" stopIfTrue="1" operator="greaterThanOrEqual">
      <formula>350</formula>
    </cfRule>
    <cfRule type="cellIs" dxfId="1032" priority="273" stopIfTrue="1" operator="lessThan">
      <formula>280</formula>
    </cfRule>
  </conditionalFormatting>
  <conditionalFormatting sqref="O70">
    <cfRule type="cellIs" dxfId="1031" priority="270" stopIfTrue="1" operator="notEqual">
      <formula>0</formula>
    </cfRule>
  </conditionalFormatting>
  <conditionalFormatting sqref="Y72">
    <cfRule type="cellIs" dxfId="1030" priority="267" stopIfTrue="1" operator="lessThan">
      <formula>280</formula>
    </cfRule>
    <cfRule type="cellIs" dxfId="1029" priority="268" stopIfTrue="1" operator="greaterThanOrEqual">
      <formula>350</formula>
    </cfRule>
    <cfRule type="cellIs" dxfId="1028" priority="269" stopIfTrue="1" operator="lessThan">
      <formula>280</formula>
    </cfRule>
  </conditionalFormatting>
  <conditionalFormatting sqref="O72">
    <cfRule type="cellIs" dxfId="1027" priority="266" stopIfTrue="1" operator="notEqual">
      <formula>0</formula>
    </cfRule>
  </conditionalFormatting>
  <conditionalFormatting sqref="Y73">
    <cfRule type="cellIs" dxfId="1026" priority="263" stopIfTrue="1" operator="lessThan">
      <formula>280</formula>
    </cfRule>
    <cfRule type="cellIs" dxfId="1025" priority="264" stopIfTrue="1" operator="greaterThanOrEqual">
      <formula>350</formula>
    </cfRule>
    <cfRule type="cellIs" dxfId="1024" priority="265" stopIfTrue="1" operator="lessThan">
      <formula>280</formula>
    </cfRule>
  </conditionalFormatting>
  <conditionalFormatting sqref="O73">
    <cfRule type="cellIs" dxfId="1023" priority="262" stopIfTrue="1" operator="notEqual">
      <formula>0</formula>
    </cfRule>
  </conditionalFormatting>
  <conditionalFormatting sqref="Y75">
    <cfRule type="cellIs" dxfId="1022" priority="259" stopIfTrue="1" operator="lessThan">
      <formula>280</formula>
    </cfRule>
    <cfRule type="cellIs" dxfId="1021" priority="260" stopIfTrue="1" operator="greaterThanOrEqual">
      <formula>350</formula>
    </cfRule>
    <cfRule type="cellIs" dxfId="1020" priority="261" stopIfTrue="1" operator="lessThan">
      <formula>280</formula>
    </cfRule>
  </conditionalFormatting>
  <conditionalFormatting sqref="O75">
    <cfRule type="cellIs" dxfId="1019" priority="258" stopIfTrue="1" operator="notEqual">
      <formula>0</formula>
    </cfRule>
  </conditionalFormatting>
  <conditionalFormatting sqref="Y76">
    <cfRule type="cellIs" dxfId="1018" priority="255" stopIfTrue="1" operator="lessThan">
      <formula>280</formula>
    </cfRule>
    <cfRule type="cellIs" dxfId="1017" priority="256" stopIfTrue="1" operator="greaterThanOrEqual">
      <formula>350</formula>
    </cfRule>
    <cfRule type="cellIs" dxfId="1016" priority="257" stopIfTrue="1" operator="lessThan">
      <formula>280</formula>
    </cfRule>
  </conditionalFormatting>
  <conditionalFormatting sqref="O76">
    <cfRule type="cellIs" dxfId="1015" priority="254" stopIfTrue="1" operator="notEqual">
      <formula>0</formula>
    </cfRule>
  </conditionalFormatting>
  <conditionalFormatting sqref="Y77">
    <cfRule type="cellIs" dxfId="1014" priority="251" stopIfTrue="1" operator="lessThan">
      <formula>280</formula>
    </cfRule>
    <cfRule type="cellIs" dxfId="1013" priority="252" stopIfTrue="1" operator="greaterThanOrEqual">
      <formula>350</formula>
    </cfRule>
    <cfRule type="cellIs" dxfId="1012" priority="253" stopIfTrue="1" operator="lessThan">
      <formula>280</formula>
    </cfRule>
  </conditionalFormatting>
  <conditionalFormatting sqref="O77">
    <cfRule type="cellIs" dxfId="1011" priority="250" stopIfTrue="1" operator="notEqual">
      <formula>0</formula>
    </cfRule>
  </conditionalFormatting>
  <conditionalFormatting sqref="Y78">
    <cfRule type="cellIs" dxfId="1010" priority="247" stopIfTrue="1" operator="lessThan">
      <formula>280</formula>
    </cfRule>
    <cfRule type="cellIs" dxfId="1009" priority="248" stopIfTrue="1" operator="greaterThanOrEqual">
      <formula>350</formula>
    </cfRule>
    <cfRule type="cellIs" dxfId="1008" priority="249" stopIfTrue="1" operator="lessThan">
      <formula>280</formula>
    </cfRule>
  </conditionalFormatting>
  <conditionalFormatting sqref="O78">
    <cfRule type="cellIs" dxfId="1007" priority="246" stopIfTrue="1" operator="notEqual">
      <formula>0</formula>
    </cfRule>
  </conditionalFormatting>
  <conditionalFormatting sqref="Y79:Y80">
    <cfRule type="cellIs" dxfId="1006" priority="243" stopIfTrue="1" operator="lessThan">
      <formula>280</formula>
    </cfRule>
    <cfRule type="cellIs" dxfId="1005" priority="244" stopIfTrue="1" operator="greaterThanOrEqual">
      <formula>350</formula>
    </cfRule>
    <cfRule type="cellIs" dxfId="1004" priority="245" stopIfTrue="1" operator="lessThan">
      <formula>280</formula>
    </cfRule>
  </conditionalFormatting>
  <conditionalFormatting sqref="O79:O80">
    <cfRule type="cellIs" dxfId="1003" priority="242" stopIfTrue="1" operator="notEqual">
      <formula>0</formula>
    </cfRule>
  </conditionalFormatting>
  <conditionalFormatting sqref="Y85">
    <cfRule type="cellIs" dxfId="1002" priority="239" stopIfTrue="1" operator="lessThan">
      <formula>280</formula>
    </cfRule>
    <cfRule type="cellIs" dxfId="1001" priority="240" stopIfTrue="1" operator="greaterThanOrEqual">
      <formula>350</formula>
    </cfRule>
    <cfRule type="cellIs" dxfId="1000" priority="241" stopIfTrue="1" operator="lessThan">
      <formula>280</formula>
    </cfRule>
  </conditionalFormatting>
  <conditionalFormatting sqref="O85">
    <cfRule type="cellIs" dxfId="999" priority="238" stopIfTrue="1" operator="notEqual">
      <formula>0</formula>
    </cfRule>
  </conditionalFormatting>
  <conditionalFormatting sqref="Y86">
    <cfRule type="cellIs" dxfId="998" priority="235" stopIfTrue="1" operator="lessThan">
      <formula>280</formula>
    </cfRule>
    <cfRule type="cellIs" dxfId="997" priority="236" stopIfTrue="1" operator="greaterThanOrEqual">
      <formula>350</formula>
    </cfRule>
    <cfRule type="cellIs" dxfId="996" priority="237" stopIfTrue="1" operator="lessThan">
      <formula>280</formula>
    </cfRule>
  </conditionalFormatting>
  <conditionalFormatting sqref="O86">
    <cfRule type="cellIs" dxfId="995" priority="234" stopIfTrue="1" operator="notEqual">
      <formula>0</formula>
    </cfRule>
  </conditionalFormatting>
  <conditionalFormatting sqref="Y87">
    <cfRule type="cellIs" dxfId="994" priority="231" stopIfTrue="1" operator="lessThan">
      <formula>280</formula>
    </cfRule>
    <cfRule type="cellIs" dxfId="993" priority="232" stopIfTrue="1" operator="greaterThanOrEqual">
      <formula>350</formula>
    </cfRule>
    <cfRule type="cellIs" dxfId="992" priority="233" stopIfTrue="1" operator="lessThan">
      <formula>280</formula>
    </cfRule>
  </conditionalFormatting>
  <conditionalFormatting sqref="O87">
    <cfRule type="cellIs" dxfId="991" priority="230" stopIfTrue="1" operator="notEqual">
      <formula>0</formula>
    </cfRule>
  </conditionalFormatting>
  <conditionalFormatting sqref="Y90">
    <cfRule type="cellIs" dxfId="990" priority="223" stopIfTrue="1" operator="lessThan">
      <formula>280</formula>
    </cfRule>
    <cfRule type="cellIs" dxfId="989" priority="224" stopIfTrue="1" operator="greaterThanOrEqual">
      <formula>350</formula>
    </cfRule>
    <cfRule type="cellIs" dxfId="988" priority="225" stopIfTrue="1" operator="lessThan">
      <formula>280</formula>
    </cfRule>
  </conditionalFormatting>
  <conditionalFormatting sqref="O90">
    <cfRule type="cellIs" dxfId="987" priority="222" stopIfTrue="1" operator="notEqual">
      <formula>0</formula>
    </cfRule>
  </conditionalFormatting>
  <conditionalFormatting sqref="Y92">
    <cfRule type="cellIs" dxfId="986" priority="219" stopIfTrue="1" operator="lessThan">
      <formula>280</formula>
    </cfRule>
    <cfRule type="cellIs" dxfId="985" priority="220" stopIfTrue="1" operator="greaterThanOrEqual">
      <formula>350</formula>
    </cfRule>
    <cfRule type="cellIs" dxfId="984" priority="221" stopIfTrue="1" operator="lessThan">
      <formula>280</formula>
    </cfRule>
  </conditionalFormatting>
  <conditionalFormatting sqref="O92">
    <cfRule type="cellIs" dxfId="983" priority="218" stopIfTrue="1" operator="notEqual">
      <formula>0</formula>
    </cfRule>
  </conditionalFormatting>
  <conditionalFormatting sqref="Y93">
    <cfRule type="cellIs" dxfId="982" priority="215" stopIfTrue="1" operator="lessThan">
      <formula>280</formula>
    </cfRule>
    <cfRule type="cellIs" dxfId="981" priority="216" stopIfTrue="1" operator="greaterThanOrEqual">
      <formula>350</formula>
    </cfRule>
    <cfRule type="cellIs" dxfId="980" priority="217" stopIfTrue="1" operator="lessThan">
      <formula>280</formula>
    </cfRule>
  </conditionalFormatting>
  <conditionalFormatting sqref="O93">
    <cfRule type="cellIs" dxfId="979" priority="214" stopIfTrue="1" operator="notEqual">
      <formula>0</formula>
    </cfRule>
  </conditionalFormatting>
  <conditionalFormatting sqref="Y94">
    <cfRule type="cellIs" dxfId="978" priority="211" stopIfTrue="1" operator="lessThan">
      <formula>280</formula>
    </cfRule>
    <cfRule type="cellIs" dxfId="977" priority="212" stopIfTrue="1" operator="greaterThanOrEqual">
      <formula>350</formula>
    </cfRule>
    <cfRule type="cellIs" dxfId="976" priority="213" stopIfTrue="1" operator="lessThan">
      <formula>280</formula>
    </cfRule>
  </conditionalFormatting>
  <conditionalFormatting sqref="O94">
    <cfRule type="cellIs" dxfId="975" priority="210" stopIfTrue="1" operator="notEqual">
      <formula>0</formula>
    </cfRule>
  </conditionalFormatting>
  <conditionalFormatting sqref="Y95">
    <cfRule type="cellIs" dxfId="974" priority="207" stopIfTrue="1" operator="lessThan">
      <formula>280</formula>
    </cfRule>
    <cfRule type="cellIs" dxfId="973" priority="208" stopIfTrue="1" operator="greaterThanOrEqual">
      <formula>350</formula>
    </cfRule>
    <cfRule type="cellIs" dxfId="972" priority="209" stopIfTrue="1" operator="lessThan">
      <formula>280</formula>
    </cfRule>
  </conditionalFormatting>
  <conditionalFormatting sqref="O95">
    <cfRule type="cellIs" dxfId="971" priority="206" stopIfTrue="1" operator="notEqual">
      <formula>0</formula>
    </cfRule>
  </conditionalFormatting>
  <conditionalFormatting sqref="Y96">
    <cfRule type="cellIs" dxfId="970" priority="203" stopIfTrue="1" operator="lessThan">
      <formula>280</formula>
    </cfRule>
    <cfRule type="cellIs" dxfId="969" priority="204" stopIfTrue="1" operator="greaterThanOrEqual">
      <formula>350</formula>
    </cfRule>
    <cfRule type="cellIs" dxfId="968" priority="205" stopIfTrue="1" operator="lessThan">
      <formula>280</formula>
    </cfRule>
  </conditionalFormatting>
  <conditionalFormatting sqref="O96">
    <cfRule type="cellIs" dxfId="967" priority="202" stopIfTrue="1" operator="notEqual">
      <formula>0</formula>
    </cfRule>
  </conditionalFormatting>
  <conditionalFormatting sqref="Y97">
    <cfRule type="cellIs" dxfId="966" priority="199" stopIfTrue="1" operator="lessThan">
      <formula>280</formula>
    </cfRule>
    <cfRule type="cellIs" dxfId="965" priority="200" stopIfTrue="1" operator="greaterThanOrEqual">
      <formula>350</formula>
    </cfRule>
    <cfRule type="cellIs" dxfId="964" priority="201" stopIfTrue="1" operator="lessThan">
      <formula>280</formula>
    </cfRule>
  </conditionalFormatting>
  <conditionalFormatting sqref="O97">
    <cfRule type="cellIs" dxfId="963" priority="198" stopIfTrue="1" operator="notEqual">
      <formula>0</formula>
    </cfRule>
  </conditionalFormatting>
  <conditionalFormatting sqref="Y99">
    <cfRule type="cellIs" dxfId="962" priority="195" stopIfTrue="1" operator="lessThan">
      <formula>280</formula>
    </cfRule>
    <cfRule type="cellIs" dxfId="961" priority="196" stopIfTrue="1" operator="greaterThanOrEqual">
      <formula>350</formula>
    </cfRule>
    <cfRule type="cellIs" dxfId="960" priority="197" stopIfTrue="1" operator="lessThan">
      <formula>280</formula>
    </cfRule>
  </conditionalFormatting>
  <conditionalFormatting sqref="O99">
    <cfRule type="cellIs" dxfId="959" priority="194" stopIfTrue="1" operator="notEqual">
      <formula>0</formula>
    </cfRule>
  </conditionalFormatting>
  <conditionalFormatting sqref="Y101">
    <cfRule type="cellIs" dxfId="958" priority="191" stopIfTrue="1" operator="lessThan">
      <formula>280</formula>
    </cfRule>
    <cfRule type="cellIs" dxfId="957" priority="192" stopIfTrue="1" operator="greaterThanOrEqual">
      <formula>350</formula>
    </cfRule>
    <cfRule type="cellIs" dxfId="956" priority="193" stopIfTrue="1" operator="lessThan">
      <formula>280</formula>
    </cfRule>
  </conditionalFormatting>
  <conditionalFormatting sqref="O101">
    <cfRule type="cellIs" dxfId="955" priority="190" stopIfTrue="1" operator="notEqual">
      <formula>0</formula>
    </cfRule>
  </conditionalFormatting>
  <conditionalFormatting sqref="Y103">
    <cfRule type="cellIs" dxfId="954" priority="187" stopIfTrue="1" operator="lessThan">
      <formula>280</formula>
    </cfRule>
    <cfRule type="cellIs" dxfId="953" priority="188" stopIfTrue="1" operator="greaterThanOrEqual">
      <formula>350</formula>
    </cfRule>
    <cfRule type="cellIs" dxfId="952" priority="189" stopIfTrue="1" operator="lessThan">
      <formula>280</formula>
    </cfRule>
  </conditionalFormatting>
  <conditionalFormatting sqref="O103">
    <cfRule type="cellIs" dxfId="951" priority="186" stopIfTrue="1" operator="notEqual">
      <formula>0</formula>
    </cfRule>
  </conditionalFormatting>
  <conditionalFormatting sqref="Y106">
    <cfRule type="cellIs" dxfId="950" priority="183" stopIfTrue="1" operator="lessThan">
      <formula>280</formula>
    </cfRule>
    <cfRule type="cellIs" dxfId="949" priority="184" stopIfTrue="1" operator="greaterThanOrEqual">
      <formula>350</formula>
    </cfRule>
    <cfRule type="cellIs" dxfId="948" priority="185" stopIfTrue="1" operator="lessThan">
      <formula>280</formula>
    </cfRule>
  </conditionalFormatting>
  <conditionalFormatting sqref="O106">
    <cfRule type="cellIs" dxfId="947" priority="182" stopIfTrue="1" operator="notEqual">
      <formula>0</formula>
    </cfRule>
  </conditionalFormatting>
  <conditionalFormatting sqref="Y107">
    <cfRule type="cellIs" dxfId="946" priority="179" stopIfTrue="1" operator="lessThan">
      <formula>280</formula>
    </cfRule>
    <cfRule type="cellIs" dxfId="945" priority="180" stopIfTrue="1" operator="greaterThanOrEqual">
      <formula>350</formula>
    </cfRule>
    <cfRule type="cellIs" dxfId="944" priority="181" stopIfTrue="1" operator="lessThan">
      <formula>280</formula>
    </cfRule>
  </conditionalFormatting>
  <conditionalFormatting sqref="O107">
    <cfRule type="cellIs" dxfId="943" priority="178" stopIfTrue="1" operator="notEqual">
      <formula>0</formula>
    </cfRule>
  </conditionalFormatting>
  <conditionalFormatting sqref="Y109">
    <cfRule type="cellIs" dxfId="942" priority="175" stopIfTrue="1" operator="lessThan">
      <formula>280</formula>
    </cfRule>
    <cfRule type="cellIs" dxfId="941" priority="176" stopIfTrue="1" operator="greaterThanOrEqual">
      <formula>350</formula>
    </cfRule>
    <cfRule type="cellIs" dxfId="940" priority="177" stopIfTrue="1" operator="lessThan">
      <formula>280</formula>
    </cfRule>
  </conditionalFormatting>
  <conditionalFormatting sqref="O109">
    <cfRule type="cellIs" dxfId="939" priority="174" stopIfTrue="1" operator="notEqual">
      <formula>0</formula>
    </cfRule>
  </conditionalFormatting>
  <conditionalFormatting sqref="Y111">
    <cfRule type="cellIs" dxfId="938" priority="171" stopIfTrue="1" operator="lessThan">
      <formula>280</formula>
    </cfRule>
    <cfRule type="cellIs" dxfId="937" priority="172" stopIfTrue="1" operator="greaterThanOrEqual">
      <formula>350</formula>
    </cfRule>
    <cfRule type="cellIs" dxfId="936" priority="173" stopIfTrue="1" operator="lessThan">
      <formula>280</formula>
    </cfRule>
  </conditionalFormatting>
  <conditionalFormatting sqref="O111">
    <cfRule type="cellIs" dxfId="935" priority="170" stopIfTrue="1" operator="notEqual">
      <formula>0</formula>
    </cfRule>
  </conditionalFormatting>
  <conditionalFormatting sqref="Y113">
    <cfRule type="cellIs" dxfId="934" priority="167" stopIfTrue="1" operator="lessThan">
      <formula>280</formula>
    </cfRule>
    <cfRule type="cellIs" dxfId="933" priority="168" stopIfTrue="1" operator="greaterThanOrEqual">
      <formula>350</formula>
    </cfRule>
    <cfRule type="cellIs" dxfId="932" priority="169" stopIfTrue="1" operator="lessThan">
      <formula>280</formula>
    </cfRule>
  </conditionalFormatting>
  <conditionalFormatting sqref="O113">
    <cfRule type="cellIs" dxfId="931" priority="166" stopIfTrue="1" operator="notEqual">
      <formula>0</formula>
    </cfRule>
  </conditionalFormatting>
  <conditionalFormatting sqref="Y114">
    <cfRule type="cellIs" dxfId="930" priority="163" stopIfTrue="1" operator="lessThan">
      <formula>280</formula>
    </cfRule>
    <cfRule type="cellIs" dxfId="929" priority="164" stopIfTrue="1" operator="greaterThanOrEqual">
      <formula>350</formula>
    </cfRule>
    <cfRule type="cellIs" dxfId="928" priority="165" stopIfTrue="1" operator="lessThan">
      <formula>280</formula>
    </cfRule>
  </conditionalFormatting>
  <conditionalFormatting sqref="O114">
    <cfRule type="cellIs" dxfId="927" priority="162" stopIfTrue="1" operator="notEqual">
      <formula>0</formula>
    </cfRule>
  </conditionalFormatting>
  <conditionalFormatting sqref="Y115">
    <cfRule type="cellIs" dxfId="926" priority="159" stopIfTrue="1" operator="lessThan">
      <formula>280</formula>
    </cfRule>
    <cfRule type="cellIs" dxfId="925" priority="160" stopIfTrue="1" operator="greaterThanOrEqual">
      <formula>350</formula>
    </cfRule>
    <cfRule type="cellIs" dxfId="924" priority="161" stopIfTrue="1" operator="lessThan">
      <formula>280</formula>
    </cfRule>
  </conditionalFormatting>
  <conditionalFormatting sqref="O115">
    <cfRule type="cellIs" dxfId="923" priority="158" stopIfTrue="1" operator="notEqual">
      <formula>0</formula>
    </cfRule>
  </conditionalFormatting>
  <conditionalFormatting sqref="Y117">
    <cfRule type="cellIs" dxfId="922" priority="155" stopIfTrue="1" operator="lessThan">
      <formula>280</formula>
    </cfRule>
    <cfRule type="cellIs" dxfId="921" priority="156" stopIfTrue="1" operator="greaterThanOrEqual">
      <formula>350</formula>
    </cfRule>
    <cfRule type="cellIs" dxfId="920" priority="157" stopIfTrue="1" operator="lessThan">
      <formula>280</formula>
    </cfRule>
  </conditionalFormatting>
  <conditionalFormatting sqref="O117">
    <cfRule type="cellIs" dxfId="919" priority="154" stopIfTrue="1" operator="notEqual">
      <formula>0</formula>
    </cfRule>
  </conditionalFormatting>
  <conditionalFormatting sqref="Y119">
    <cfRule type="cellIs" dxfId="918" priority="151" stopIfTrue="1" operator="lessThan">
      <formula>280</formula>
    </cfRule>
    <cfRule type="cellIs" dxfId="917" priority="152" stopIfTrue="1" operator="greaterThanOrEqual">
      <formula>350</formula>
    </cfRule>
    <cfRule type="cellIs" dxfId="916" priority="153" stopIfTrue="1" operator="lessThan">
      <formula>280</formula>
    </cfRule>
  </conditionalFormatting>
  <conditionalFormatting sqref="O119">
    <cfRule type="cellIs" dxfId="915" priority="150" stopIfTrue="1" operator="notEqual">
      <formula>0</formula>
    </cfRule>
  </conditionalFormatting>
  <conditionalFormatting sqref="Y121">
    <cfRule type="cellIs" dxfId="914" priority="147" stopIfTrue="1" operator="lessThan">
      <formula>280</formula>
    </cfRule>
    <cfRule type="cellIs" dxfId="913" priority="148" stopIfTrue="1" operator="greaterThanOrEqual">
      <formula>350</formula>
    </cfRule>
    <cfRule type="cellIs" dxfId="912" priority="149" stopIfTrue="1" operator="lessThan">
      <formula>280</formula>
    </cfRule>
  </conditionalFormatting>
  <conditionalFormatting sqref="O121">
    <cfRule type="cellIs" dxfId="911" priority="146" stopIfTrue="1" operator="notEqual">
      <formula>0</formula>
    </cfRule>
  </conditionalFormatting>
  <conditionalFormatting sqref="Y123">
    <cfRule type="cellIs" dxfId="910" priority="143" stopIfTrue="1" operator="lessThan">
      <formula>280</formula>
    </cfRule>
    <cfRule type="cellIs" dxfId="909" priority="144" stopIfTrue="1" operator="greaterThanOrEqual">
      <formula>350</formula>
    </cfRule>
    <cfRule type="cellIs" dxfId="908" priority="145" stopIfTrue="1" operator="lessThan">
      <formula>280</formula>
    </cfRule>
  </conditionalFormatting>
  <conditionalFormatting sqref="O123">
    <cfRule type="cellIs" dxfId="907" priority="142" stopIfTrue="1" operator="notEqual">
      <formula>0</formula>
    </cfRule>
  </conditionalFormatting>
  <conditionalFormatting sqref="Y124:Y125">
    <cfRule type="cellIs" dxfId="906" priority="139" stopIfTrue="1" operator="lessThan">
      <formula>280</formula>
    </cfRule>
    <cfRule type="cellIs" dxfId="905" priority="140" stopIfTrue="1" operator="greaterThanOrEqual">
      <formula>350</formula>
    </cfRule>
    <cfRule type="cellIs" dxfId="904" priority="141" stopIfTrue="1" operator="lessThan">
      <formula>280</formula>
    </cfRule>
  </conditionalFormatting>
  <conditionalFormatting sqref="O124:O125">
    <cfRule type="cellIs" dxfId="903" priority="138" stopIfTrue="1" operator="notEqual">
      <formula>0</formula>
    </cfRule>
  </conditionalFormatting>
  <conditionalFormatting sqref="Y42">
    <cfRule type="cellIs" dxfId="902" priority="135" stopIfTrue="1" operator="lessThan">
      <formula>280</formula>
    </cfRule>
    <cfRule type="cellIs" dxfId="901" priority="136" stopIfTrue="1" operator="greaterThanOrEqual">
      <formula>350</formula>
    </cfRule>
    <cfRule type="cellIs" dxfId="900" priority="137" stopIfTrue="1" operator="lessThan">
      <formula>280</formula>
    </cfRule>
  </conditionalFormatting>
  <conditionalFormatting sqref="P42 R42 U42 W42">
    <cfRule type="cellIs" dxfId="899" priority="134" stopIfTrue="1" operator="notEqual">
      <formula>0</formula>
    </cfRule>
  </conditionalFormatting>
  <conditionalFormatting sqref="Y44">
    <cfRule type="cellIs" dxfId="898" priority="131" stopIfTrue="1" operator="lessThan">
      <formula>280</formula>
    </cfRule>
    <cfRule type="cellIs" dxfId="897" priority="132" stopIfTrue="1" operator="greaterThanOrEqual">
      <formula>350</formula>
    </cfRule>
    <cfRule type="cellIs" dxfId="896" priority="133" stopIfTrue="1" operator="lessThan">
      <formula>280</formula>
    </cfRule>
  </conditionalFormatting>
  <conditionalFormatting sqref="P44 R44 U44 W44">
    <cfRule type="cellIs" dxfId="895" priority="130" stopIfTrue="1" operator="notEqual">
      <formula>0</formula>
    </cfRule>
  </conditionalFormatting>
  <conditionalFormatting sqref="Y53">
    <cfRule type="cellIs" dxfId="894" priority="127" stopIfTrue="1" operator="lessThan">
      <formula>280</formula>
    </cfRule>
    <cfRule type="cellIs" dxfId="893" priority="128" stopIfTrue="1" operator="greaterThanOrEqual">
      <formula>350</formula>
    </cfRule>
    <cfRule type="cellIs" dxfId="892" priority="129" stopIfTrue="1" operator="lessThan">
      <formula>280</formula>
    </cfRule>
  </conditionalFormatting>
  <conditionalFormatting sqref="P53 R53 U53 W53">
    <cfRule type="cellIs" dxfId="891" priority="126" stopIfTrue="1" operator="notEqual">
      <formula>0</formula>
    </cfRule>
  </conditionalFormatting>
  <conditionalFormatting sqref="Y56:Y57">
    <cfRule type="cellIs" dxfId="890" priority="123" stopIfTrue="1" operator="lessThan">
      <formula>280</formula>
    </cfRule>
    <cfRule type="cellIs" dxfId="889" priority="124" stopIfTrue="1" operator="greaterThanOrEqual">
      <formula>350</formula>
    </cfRule>
    <cfRule type="cellIs" dxfId="888" priority="125" stopIfTrue="1" operator="lessThan">
      <formula>280</formula>
    </cfRule>
  </conditionalFormatting>
  <conditionalFormatting sqref="P56:P57 R56:R57 U56:U57 W56:W57">
    <cfRule type="cellIs" dxfId="887" priority="122" stopIfTrue="1" operator="notEqual">
      <formula>0</formula>
    </cfRule>
  </conditionalFormatting>
  <conditionalFormatting sqref="Y59">
    <cfRule type="cellIs" dxfId="886" priority="119" stopIfTrue="1" operator="lessThan">
      <formula>280</formula>
    </cfRule>
    <cfRule type="cellIs" dxfId="885" priority="120" stopIfTrue="1" operator="greaterThanOrEqual">
      <formula>350</formula>
    </cfRule>
    <cfRule type="cellIs" dxfId="884" priority="121" stopIfTrue="1" operator="lessThan">
      <formula>280</formula>
    </cfRule>
  </conditionalFormatting>
  <conditionalFormatting sqref="P59 R59 U59 W59">
    <cfRule type="cellIs" dxfId="883" priority="118" stopIfTrue="1" operator="notEqual">
      <formula>0</formula>
    </cfRule>
  </conditionalFormatting>
  <conditionalFormatting sqref="Y62">
    <cfRule type="cellIs" dxfId="882" priority="115" stopIfTrue="1" operator="lessThan">
      <formula>280</formula>
    </cfRule>
    <cfRule type="cellIs" dxfId="881" priority="116" stopIfTrue="1" operator="greaterThanOrEqual">
      <formula>350</formula>
    </cfRule>
    <cfRule type="cellIs" dxfId="880" priority="117" stopIfTrue="1" operator="lessThan">
      <formula>280</formula>
    </cfRule>
  </conditionalFormatting>
  <conditionalFormatting sqref="P62 R62 U62 W62">
    <cfRule type="cellIs" dxfId="879" priority="114" stopIfTrue="1" operator="notEqual">
      <formula>0</formula>
    </cfRule>
  </conditionalFormatting>
  <conditionalFormatting sqref="Y63">
    <cfRule type="cellIs" dxfId="878" priority="111" stopIfTrue="1" operator="lessThan">
      <formula>280</formula>
    </cfRule>
    <cfRule type="cellIs" dxfId="877" priority="112" stopIfTrue="1" operator="greaterThanOrEqual">
      <formula>350</formula>
    </cfRule>
    <cfRule type="cellIs" dxfId="876" priority="113" stopIfTrue="1" operator="lessThan">
      <formula>280</formula>
    </cfRule>
  </conditionalFormatting>
  <conditionalFormatting sqref="P63 R63 U63 W63">
    <cfRule type="cellIs" dxfId="875" priority="110" stopIfTrue="1" operator="notEqual">
      <formula>0</formula>
    </cfRule>
  </conditionalFormatting>
  <conditionalFormatting sqref="Y64">
    <cfRule type="cellIs" dxfId="874" priority="107" stopIfTrue="1" operator="lessThan">
      <formula>280</formula>
    </cfRule>
    <cfRule type="cellIs" dxfId="873" priority="108" stopIfTrue="1" operator="greaterThanOrEqual">
      <formula>350</formula>
    </cfRule>
    <cfRule type="cellIs" dxfId="872" priority="109" stopIfTrue="1" operator="lessThan">
      <formula>280</formula>
    </cfRule>
  </conditionalFormatting>
  <conditionalFormatting sqref="P64 R64 U64 W64">
    <cfRule type="cellIs" dxfId="871" priority="106" stopIfTrue="1" operator="notEqual">
      <formula>0</formula>
    </cfRule>
  </conditionalFormatting>
  <conditionalFormatting sqref="Y65">
    <cfRule type="cellIs" dxfId="870" priority="103" stopIfTrue="1" operator="lessThan">
      <formula>280</formula>
    </cfRule>
    <cfRule type="cellIs" dxfId="869" priority="104" stopIfTrue="1" operator="greaterThanOrEqual">
      <formula>350</formula>
    </cfRule>
    <cfRule type="cellIs" dxfId="868" priority="105" stopIfTrue="1" operator="lessThan">
      <formula>280</formula>
    </cfRule>
  </conditionalFormatting>
  <conditionalFormatting sqref="P65 R65 U65 W65">
    <cfRule type="cellIs" dxfId="867" priority="102" stopIfTrue="1" operator="notEqual">
      <formula>0</formula>
    </cfRule>
  </conditionalFormatting>
  <conditionalFormatting sqref="Y71">
    <cfRule type="cellIs" dxfId="866" priority="99" stopIfTrue="1" operator="lessThan">
      <formula>280</formula>
    </cfRule>
    <cfRule type="cellIs" dxfId="865" priority="100" stopIfTrue="1" operator="greaterThanOrEqual">
      <formula>350</formula>
    </cfRule>
    <cfRule type="cellIs" dxfId="864" priority="101" stopIfTrue="1" operator="lessThan">
      <formula>280</formula>
    </cfRule>
  </conditionalFormatting>
  <conditionalFormatting sqref="P71 R71 U71 W71">
    <cfRule type="cellIs" dxfId="863" priority="98" stopIfTrue="1" operator="notEqual">
      <formula>0</formula>
    </cfRule>
  </conditionalFormatting>
  <conditionalFormatting sqref="Y74">
    <cfRule type="cellIs" dxfId="862" priority="95" stopIfTrue="1" operator="lessThan">
      <formula>280</formula>
    </cfRule>
    <cfRule type="cellIs" dxfId="861" priority="96" stopIfTrue="1" operator="greaterThanOrEqual">
      <formula>350</formula>
    </cfRule>
    <cfRule type="cellIs" dxfId="860" priority="97" stopIfTrue="1" operator="lessThan">
      <formula>280</formula>
    </cfRule>
  </conditionalFormatting>
  <conditionalFormatting sqref="P74 R74 U74 W74">
    <cfRule type="cellIs" dxfId="859" priority="94" stopIfTrue="1" operator="notEqual">
      <formula>0</formula>
    </cfRule>
  </conditionalFormatting>
  <conditionalFormatting sqref="Y81:Y84">
    <cfRule type="cellIs" dxfId="858" priority="91" stopIfTrue="1" operator="lessThan">
      <formula>280</formula>
    </cfRule>
    <cfRule type="cellIs" dxfId="857" priority="92" stopIfTrue="1" operator="greaterThanOrEqual">
      <formula>350</formula>
    </cfRule>
    <cfRule type="cellIs" dxfId="856" priority="93" stopIfTrue="1" operator="lessThan">
      <formula>280</formula>
    </cfRule>
  </conditionalFormatting>
  <conditionalFormatting sqref="P81:P84 R81:R84 U81:U84 W81:W84">
    <cfRule type="cellIs" dxfId="855" priority="90" stopIfTrue="1" operator="notEqual">
      <formula>0</formula>
    </cfRule>
  </conditionalFormatting>
  <conditionalFormatting sqref="Y91">
    <cfRule type="cellIs" dxfId="854" priority="87" stopIfTrue="1" operator="lessThan">
      <formula>280</formula>
    </cfRule>
    <cfRule type="cellIs" dxfId="853" priority="88" stopIfTrue="1" operator="greaterThanOrEqual">
      <formula>350</formula>
    </cfRule>
    <cfRule type="cellIs" dxfId="852" priority="89" stopIfTrue="1" operator="lessThan">
      <formula>280</formula>
    </cfRule>
  </conditionalFormatting>
  <conditionalFormatting sqref="P91 R91 U91 W91">
    <cfRule type="cellIs" dxfId="851" priority="86" stopIfTrue="1" operator="notEqual">
      <formula>0</formula>
    </cfRule>
  </conditionalFormatting>
  <conditionalFormatting sqref="Y98">
    <cfRule type="cellIs" dxfId="850" priority="83" stopIfTrue="1" operator="lessThan">
      <formula>280</formula>
    </cfRule>
    <cfRule type="cellIs" dxfId="849" priority="84" stopIfTrue="1" operator="greaterThanOrEqual">
      <formula>350</formula>
    </cfRule>
    <cfRule type="cellIs" dxfId="848" priority="85" stopIfTrue="1" operator="lessThan">
      <formula>280</formula>
    </cfRule>
  </conditionalFormatting>
  <conditionalFormatting sqref="P98 R98 U98 W98">
    <cfRule type="cellIs" dxfId="847" priority="82" stopIfTrue="1" operator="notEqual">
      <formula>0</formula>
    </cfRule>
  </conditionalFormatting>
  <conditionalFormatting sqref="Y100">
    <cfRule type="cellIs" dxfId="846" priority="79" stopIfTrue="1" operator="lessThan">
      <formula>280</formula>
    </cfRule>
    <cfRule type="cellIs" dxfId="845" priority="80" stopIfTrue="1" operator="greaterThanOrEqual">
      <formula>350</formula>
    </cfRule>
    <cfRule type="cellIs" dxfId="844" priority="81" stopIfTrue="1" operator="lessThan">
      <formula>280</formula>
    </cfRule>
  </conditionalFormatting>
  <conditionalFormatting sqref="P100 R100 U100 W100">
    <cfRule type="cellIs" dxfId="843" priority="78" stopIfTrue="1" operator="notEqual">
      <formula>0</formula>
    </cfRule>
  </conditionalFormatting>
  <conditionalFormatting sqref="Y102">
    <cfRule type="cellIs" dxfId="842" priority="75" stopIfTrue="1" operator="lessThan">
      <formula>280</formula>
    </cfRule>
    <cfRule type="cellIs" dxfId="841" priority="76" stopIfTrue="1" operator="greaterThanOrEqual">
      <formula>350</formula>
    </cfRule>
    <cfRule type="cellIs" dxfId="840" priority="77" stopIfTrue="1" operator="lessThan">
      <formula>280</formula>
    </cfRule>
  </conditionalFormatting>
  <conditionalFormatting sqref="P102 R102 U102 W102">
    <cfRule type="cellIs" dxfId="839" priority="74" stopIfTrue="1" operator="notEqual">
      <formula>0</formula>
    </cfRule>
  </conditionalFormatting>
  <conditionalFormatting sqref="Y104">
    <cfRule type="cellIs" dxfId="838" priority="71" stopIfTrue="1" operator="lessThan">
      <formula>280</formula>
    </cfRule>
    <cfRule type="cellIs" dxfId="837" priority="72" stopIfTrue="1" operator="greaterThanOrEqual">
      <formula>350</formula>
    </cfRule>
    <cfRule type="cellIs" dxfId="836" priority="73" stopIfTrue="1" operator="lessThan">
      <formula>280</formula>
    </cfRule>
  </conditionalFormatting>
  <conditionalFormatting sqref="P104 R104 U104 W104">
    <cfRule type="cellIs" dxfId="835" priority="70" stopIfTrue="1" operator="notEqual">
      <formula>0</formula>
    </cfRule>
  </conditionalFormatting>
  <conditionalFormatting sqref="Y105">
    <cfRule type="cellIs" dxfId="834" priority="67" stopIfTrue="1" operator="lessThan">
      <formula>280</formula>
    </cfRule>
    <cfRule type="cellIs" dxfId="833" priority="68" stopIfTrue="1" operator="greaterThanOrEqual">
      <formula>350</formula>
    </cfRule>
    <cfRule type="cellIs" dxfId="832" priority="69" stopIfTrue="1" operator="lessThan">
      <formula>280</formula>
    </cfRule>
  </conditionalFormatting>
  <conditionalFormatting sqref="P105 R105 U105 W105">
    <cfRule type="cellIs" dxfId="831" priority="66" stopIfTrue="1" operator="notEqual">
      <formula>0</formula>
    </cfRule>
  </conditionalFormatting>
  <conditionalFormatting sqref="Y108">
    <cfRule type="cellIs" dxfId="830" priority="63" stopIfTrue="1" operator="lessThan">
      <formula>280</formula>
    </cfRule>
    <cfRule type="cellIs" dxfId="829" priority="64" stopIfTrue="1" operator="greaterThanOrEqual">
      <formula>350</formula>
    </cfRule>
    <cfRule type="cellIs" dxfId="828" priority="65" stopIfTrue="1" operator="lessThan">
      <formula>280</formula>
    </cfRule>
  </conditionalFormatting>
  <conditionalFormatting sqref="P108 R108 U108 W108">
    <cfRule type="cellIs" dxfId="827" priority="62" stopIfTrue="1" operator="notEqual">
      <formula>0</formula>
    </cfRule>
  </conditionalFormatting>
  <conditionalFormatting sqref="Y110">
    <cfRule type="cellIs" dxfId="826" priority="59" stopIfTrue="1" operator="lessThan">
      <formula>280</formula>
    </cfRule>
    <cfRule type="cellIs" dxfId="825" priority="60" stopIfTrue="1" operator="greaterThanOrEqual">
      <formula>350</formula>
    </cfRule>
    <cfRule type="cellIs" dxfId="824" priority="61" stopIfTrue="1" operator="lessThan">
      <formula>280</formula>
    </cfRule>
  </conditionalFormatting>
  <conditionalFormatting sqref="P110 R110 U110 W110">
    <cfRule type="cellIs" dxfId="823" priority="58" stopIfTrue="1" operator="notEqual">
      <formula>0</formula>
    </cfRule>
  </conditionalFormatting>
  <conditionalFormatting sqref="Y112">
    <cfRule type="cellIs" dxfId="822" priority="55" stopIfTrue="1" operator="lessThan">
      <formula>280</formula>
    </cfRule>
    <cfRule type="cellIs" dxfId="821" priority="56" stopIfTrue="1" operator="greaterThanOrEqual">
      <formula>350</formula>
    </cfRule>
    <cfRule type="cellIs" dxfId="820" priority="57" stopIfTrue="1" operator="lessThan">
      <formula>280</formula>
    </cfRule>
  </conditionalFormatting>
  <conditionalFormatting sqref="P112 R112 U112 W112">
    <cfRule type="cellIs" dxfId="819" priority="54" stopIfTrue="1" operator="notEqual">
      <formula>0</formula>
    </cfRule>
  </conditionalFormatting>
  <conditionalFormatting sqref="Y116">
    <cfRule type="cellIs" dxfId="818" priority="51" stopIfTrue="1" operator="lessThan">
      <formula>280</formula>
    </cfRule>
    <cfRule type="cellIs" dxfId="817" priority="52" stopIfTrue="1" operator="greaterThanOrEqual">
      <formula>350</formula>
    </cfRule>
    <cfRule type="cellIs" dxfId="816" priority="53" stopIfTrue="1" operator="lessThan">
      <formula>280</formula>
    </cfRule>
  </conditionalFormatting>
  <conditionalFormatting sqref="P116 R116 U116 W116">
    <cfRule type="cellIs" dxfId="815" priority="50" stopIfTrue="1" operator="notEqual">
      <formula>0</formula>
    </cfRule>
  </conditionalFormatting>
  <conditionalFormatting sqref="Y118">
    <cfRule type="cellIs" dxfId="814" priority="47" stopIfTrue="1" operator="lessThan">
      <formula>280</formula>
    </cfRule>
    <cfRule type="cellIs" dxfId="813" priority="48" stopIfTrue="1" operator="greaterThanOrEqual">
      <formula>350</formula>
    </cfRule>
    <cfRule type="cellIs" dxfId="812" priority="49" stopIfTrue="1" operator="lessThan">
      <formula>280</formula>
    </cfRule>
  </conditionalFormatting>
  <conditionalFormatting sqref="P118 R118 U118 W118">
    <cfRule type="cellIs" dxfId="811" priority="46" stopIfTrue="1" operator="notEqual">
      <formula>0</formula>
    </cfRule>
  </conditionalFormatting>
  <conditionalFormatting sqref="Y120">
    <cfRule type="cellIs" dxfId="810" priority="43" stopIfTrue="1" operator="lessThan">
      <formula>280</formula>
    </cfRule>
    <cfRule type="cellIs" dxfId="809" priority="44" stopIfTrue="1" operator="greaterThanOrEqual">
      <formula>350</formula>
    </cfRule>
    <cfRule type="cellIs" dxfId="808" priority="45" stopIfTrue="1" operator="lessThan">
      <formula>280</formula>
    </cfRule>
  </conditionalFormatting>
  <conditionalFormatting sqref="P120 R120 U120 W120">
    <cfRule type="cellIs" dxfId="807" priority="42" stopIfTrue="1" operator="notEqual">
      <formula>0</formula>
    </cfRule>
  </conditionalFormatting>
  <conditionalFormatting sqref="Y122">
    <cfRule type="cellIs" dxfId="806" priority="39" stopIfTrue="1" operator="lessThan">
      <formula>280</formula>
    </cfRule>
    <cfRule type="cellIs" dxfId="805" priority="40" stopIfTrue="1" operator="greaterThanOrEqual">
      <formula>350</formula>
    </cfRule>
    <cfRule type="cellIs" dxfId="804" priority="41" stopIfTrue="1" operator="lessThan">
      <formula>280</formula>
    </cfRule>
  </conditionalFormatting>
  <conditionalFormatting sqref="P122 R122 U122 W122">
    <cfRule type="cellIs" dxfId="803" priority="38" stopIfTrue="1" operator="notEqual">
      <formula>0</formula>
    </cfRule>
  </conditionalFormatting>
  <conditionalFormatting sqref="J6">
    <cfRule type="cellIs" dxfId="802" priority="37" stopIfTrue="1" operator="notEqual">
      <formula>J10</formula>
    </cfRule>
  </conditionalFormatting>
  <conditionalFormatting sqref="K6">
    <cfRule type="cellIs" dxfId="801" priority="36" stopIfTrue="1" operator="notEqual">
      <formula>K10</formula>
    </cfRule>
  </conditionalFormatting>
  <conditionalFormatting sqref="L6">
    <cfRule type="cellIs" dxfId="800" priority="35" stopIfTrue="1" operator="notEqual">
      <formula>L10</formula>
    </cfRule>
  </conditionalFormatting>
  <conditionalFormatting sqref="M6">
    <cfRule type="cellIs" dxfId="799" priority="34" stopIfTrue="1" operator="notEqual">
      <formula>M10</formula>
    </cfRule>
  </conditionalFormatting>
  <conditionalFormatting sqref="N6">
    <cfRule type="cellIs" dxfId="798" priority="33" stopIfTrue="1" operator="notEqual">
      <formula>N10</formula>
    </cfRule>
  </conditionalFormatting>
  <conditionalFormatting sqref="O6">
    <cfRule type="cellIs" dxfId="797" priority="32" stopIfTrue="1" operator="notEqual">
      <formula>O10</formula>
    </cfRule>
  </conditionalFormatting>
  <conditionalFormatting sqref="P6">
    <cfRule type="cellIs" dxfId="796" priority="31" stopIfTrue="1" operator="notEqual">
      <formula>P10</formula>
    </cfRule>
  </conditionalFormatting>
  <conditionalFormatting sqref="Q6">
    <cfRule type="cellIs" dxfId="795" priority="30" stopIfTrue="1" operator="notEqual">
      <formula>Q10</formula>
    </cfRule>
  </conditionalFormatting>
  <conditionalFormatting sqref="R6">
    <cfRule type="cellIs" dxfId="794" priority="29" stopIfTrue="1" operator="notEqual">
      <formula>R10</formula>
    </cfRule>
  </conditionalFormatting>
  <conditionalFormatting sqref="S6">
    <cfRule type="cellIs" dxfId="793" priority="28" stopIfTrue="1" operator="notEqual">
      <formula>S10</formula>
    </cfRule>
  </conditionalFormatting>
  <conditionalFormatting sqref="T6">
    <cfRule type="cellIs" dxfId="792" priority="27" stopIfTrue="1" operator="notEqual">
      <formula>T10</formula>
    </cfRule>
  </conditionalFormatting>
  <conditionalFormatting sqref="U6">
    <cfRule type="cellIs" dxfId="791" priority="26" stopIfTrue="1" operator="notEqual">
      <formula>U10</formula>
    </cfRule>
  </conditionalFormatting>
  <conditionalFormatting sqref="V6">
    <cfRule type="cellIs" dxfId="790" priority="25" stopIfTrue="1" operator="notEqual">
      <formula>V10</formula>
    </cfRule>
  </conditionalFormatting>
  <conditionalFormatting sqref="W6">
    <cfRule type="cellIs" dxfId="789" priority="24" stopIfTrue="1" operator="notEqual">
      <formula>W10</formula>
    </cfRule>
  </conditionalFormatting>
  <conditionalFormatting sqref="X6">
    <cfRule type="cellIs" dxfId="788" priority="23" stopIfTrue="1" operator="notEqual">
      <formula>X10</formula>
    </cfRule>
  </conditionalFormatting>
  <conditionalFormatting sqref="Y7:Y9">
    <cfRule type="cellIs" dxfId="787" priority="20" stopIfTrue="1" operator="lessThan">
      <formula>280</formula>
    </cfRule>
    <cfRule type="cellIs" dxfId="786" priority="21" stopIfTrue="1" operator="greaterThanOrEqual">
      <formula>350</formula>
    </cfRule>
    <cfRule type="cellIs" dxfId="785" priority="22" stopIfTrue="1" operator="lessThan">
      <formula>280</formula>
    </cfRule>
  </conditionalFormatting>
  <conditionalFormatting sqref="Y34">
    <cfRule type="cellIs" dxfId="784" priority="17" stopIfTrue="1" operator="lessThan">
      <formula>280</formula>
    </cfRule>
    <cfRule type="cellIs" dxfId="783" priority="18" stopIfTrue="1" operator="greaterThanOrEqual">
      <formula>350</formula>
    </cfRule>
    <cfRule type="cellIs" dxfId="782" priority="19" stopIfTrue="1" operator="lessThan">
      <formula>280</formula>
    </cfRule>
  </conditionalFormatting>
  <conditionalFormatting sqref="Y35">
    <cfRule type="cellIs" dxfId="781" priority="14" stopIfTrue="1" operator="lessThan">
      <formula>280</formula>
    </cfRule>
    <cfRule type="cellIs" dxfId="780" priority="15" stopIfTrue="1" operator="greaterThanOrEqual">
      <formula>350</formula>
    </cfRule>
    <cfRule type="cellIs" dxfId="779" priority="16" stopIfTrue="1" operator="lessThan">
      <formula>280</formula>
    </cfRule>
  </conditionalFormatting>
  <conditionalFormatting sqref="Y31:Y32">
    <cfRule type="cellIs" dxfId="778" priority="11" stopIfTrue="1" operator="lessThan">
      <formula>280</formula>
    </cfRule>
    <cfRule type="cellIs" dxfId="777" priority="12" stopIfTrue="1" operator="greaterThanOrEqual">
      <formula>350</formula>
    </cfRule>
    <cfRule type="cellIs" dxfId="776" priority="13" stopIfTrue="1" operator="lessThan">
      <formula>280</formula>
    </cfRule>
  </conditionalFormatting>
  <conditionalFormatting sqref="Y16">
    <cfRule type="cellIs" dxfId="775" priority="8" stopIfTrue="1" operator="lessThan">
      <formula>280</formula>
    </cfRule>
    <cfRule type="cellIs" dxfId="774" priority="9" stopIfTrue="1" operator="greaterThanOrEqual">
      <formula>350</formula>
    </cfRule>
    <cfRule type="cellIs" dxfId="773" priority="10" stopIfTrue="1" operator="lessThan">
      <formula>280</formula>
    </cfRule>
  </conditionalFormatting>
  <conditionalFormatting sqref="Y88:Y89">
    <cfRule type="cellIs" dxfId="772" priority="5" stopIfTrue="1" operator="lessThan">
      <formula>280</formula>
    </cfRule>
    <cfRule type="cellIs" dxfId="771" priority="6" stopIfTrue="1" operator="greaterThanOrEqual">
      <formula>350</formula>
    </cfRule>
    <cfRule type="cellIs" dxfId="770" priority="7" stopIfTrue="1" operator="lessThan">
      <formula>280</formula>
    </cfRule>
  </conditionalFormatting>
  <conditionalFormatting sqref="P88:P89 R88:R89 U88:U89 W88:W89">
    <cfRule type="cellIs" dxfId="769" priority="4" stopIfTrue="1" operator="notEqual">
      <formula>0</formula>
    </cfRule>
  </conditionalFormatting>
  <conditionalFormatting sqref="Y6">
    <cfRule type="cellIs" dxfId="768" priority="1" stopIfTrue="1" operator="lessThan">
      <formula>280</formula>
    </cfRule>
    <cfRule type="cellIs" dxfId="767" priority="2" stopIfTrue="1" operator="greaterThanOrEqual">
      <formula>350</formula>
    </cfRule>
    <cfRule type="cellIs" dxfId="766" priority="3" stopIfTrue="1" operator="lessThan">
      <formula>280</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87"/>
  <sheetViews>
    <sheetView workbookViewId="0">
      <selection activeCell="R10" sqref="R10"/>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37" t="s">
        <v>418</v>
      </c>
      <c r="K2" s="37"/>
      <c r="L2" s="37"/>
      <c r="M2" s="37" t="s">
        <v>422</v>
      </c>
      <c r="N2" s="37"/>
      <c r="O2" s="37"/>
      <c r="P2" s="37"/>
      <c r="Q2" s="39" t="s">
        <v>422</v>
      </c>
      <c r="R2" s="40"/>
      <c r="S2" s="40"/>
      <c r="T2" s="40"/>
      <c r="U2" s="40"/>
      <c r="V2" s="40"/>
      <c r="W2" s="41"/>
      <c r="X2" s="42" t="s">
        <v>434</v>
      </c>
      <c r="Y2" s="42" t="s">
        <v>435</v>
      </c>
      <c r="Z2" s="42" t="s">
        <v>436</v>
      </c>
      <c r="AA2" s="37" t="s">
        <v>439</v>
      </c>
      <c r="AB2" s="37" t="s">
        <v>437</v>
      </c>
      <c r="AC2" s="37" t="s">
        <v>438</v>
      </c>
      <c r="AD2" s="37" t="s">
        <v>441</v>
      </c>
      <c r="AE2" s="37" t="s">
        <v>440</v>
      </c>
      <c r="AF2" s="38" t="s">
        <v>442</v>
      </c>
      <c r="AG2" s="37" t="s">
        <v>443</v>
      </c>
      <c r="AH2" s="37" t="s">
        <v>444</v>
      </c>
    </row>
    <row r="3" spans="1:60" ht="24" customHeight="1" x14ac:dyDescent="0.2">
      <c r="J3" s="37" t="s">
        <v>419</v>
      </c>
      <c r="K3" s="37" t="s">
        <v>420</v>
      </c>
      <c r="L3" s="37" t="s">
        <v>421</v>
      </c>
      <c r="M3" s="37" t="s">
        <v>423</v>
      </c>
      <c r="N3" s="37" t="s">
        <v>424</v>
      </c>
      <c r="O3" s="37" t="s">
        <v>427</v>
      </c>
      <c r="P3" s="37"/>
      <c r="Q3" s="37" t="s">
        <v>428</v>
      </c>
      <c r="R3" s="37"/>
      <c r="S3" s="37" t="s">
        <v>430</v>
      </c>
      <c r="T3" s="37" t="s">
        <v>431</v>
      </c>
      <c r="U3" s="37" t="s">
        <v>224</v>
      </c>
      <c r="V3" s="37" t="s">
        <v>432</v>
      </c>
      <c r="W3" s="37" t="s">
        <v>224</v>
      </c>
      <c r="X3" s="43"/>
      <c r="Y3" s="43" t="s">
        <v>229</v>
      </c>
      <c r="Z3" s="43" t="s">
        <v>230</v>
      </c>
      <c r="AA3" s="37" t="s">
        <v>230</v>
      </c>
      <c r="AB3" s="37" t="s">
        <v>231</v>
      </c>
      <c r="AC3" s="37" t="s">
        <v>232</v>
      </c>
      <c r="AD3" s="37" t="s">
        <v>232</v>
      </c>
      <c r="AE3" s="37" t="s">
        <v>232</v>
      </c>
      <c r="AF3" s="38"/>
      <c r="AG3" s="37" t="s">
        <v>335</v>
      </c>
      <c r="AH3" s="37" t="s">
        <v>232</v>
      </c>
    </row>
    <row r="4" spans="1:60" ht="33.75" customHeight="1" x14ac:dyDescent="0.2">
      <c r="J4" s="37"/>
      <c r="K4" s="37"/>
      <c r="L4" s="37"/>
      <c r="M4" s="37"/>
      <c r="N4" s="37"/>
      <c r="O4" s="22" t="s">
        <v>425</v>
      </c>
      <c r="P4" s="22" t="s">
        <v>426</v>
      </c>
      <c r="Q4" s="22" t="s">
        <v>336</v>
      </c>
      <c r="R4" s="22" t="s">
        <v>433</v>
      </c>
      <c r="S4" s="37"/>
      <c r="T4" s="22" t="s">
        <v>336</v>
      </c>
      <c r="U4" s="22" t="s">
        <v>429</v>
      </c>
      <c r="V4" s="22" t="s">
        <v>336</v>
      </c>
      <c r="W4" s="22" t="s">
        <v>433</v>
      </c>
      <c r="X4" s="44"/>
      <c r="Y4" s="44"/>
      <c r="Z4" s="44"/>
      <c r="AA4" s="37"/>
      <c r="AB4" s="37"/>
      <c r="AC4" s="37"/>
      <c r="AD4" s="37"/>
      <c r="AE4" s="37"/>
      <c r="AF4" s="38"/>
      <c r="AG4" s="37"/>
      <c r="AH4" s="37"/>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SUMIF($E$11:$E$118,$E10,J$11:J$118)</f>
        <v>808927</v>
      </c>
      <c r="K6" s="20">
        <f t="shared" ref="K6:X6" si="0">SUMIF($E$11:$E$118,$E10,K$11:K$118)</f>
        <v>128927</v>
      </c>
      <c r="L6" s="20">
        <f t="shared" si="0"/>
        <v>796391</v>
      </c>
      <c r="M6" s="20">
        <f t="shared" si="0"/>
        <v>20994748</v>
      </c>
      <c r="N6" s="20">
        <f t="shared" si="0"/>
        <v>6108704</v>
      </c>
      <c r="O6" s="20">
        <f t="shared" si="0"/>
        <v>3996236</v>
      </c>
      <c r="P6" s="20">
        <f t="shared" si="0"/>
        <v>8895941</v>
      </c>
      <c r="Q6" s="20">
        <f t="shared" si="0"/>
        <v>20247758</v>
      </c>
      <c r="R6" s="20">
        <f t="shared" si="0"/>
        <v>8557372</v>
      </c>
      <c r="S6" s="20">
        <f t="shared" si="0"/>
        <v>62237</v>
      </c>
      <c r="T6" s="20">
        <f t="shared" si="0"/>
        <v>524096</v>
      </c>
      <c r="U6" s="20">
        <f t="shared" si="0"/>
        <v>388743</v>
      </c>
      <c r="V6" s="20">
        <f t="shared" si="0"/>
        <v>252844346</v>
      </c>
      <c r="W6" s="20">
        <f t="shared" si="0"/>
        <v>102516043</v>
      </c>
      <c r="X6" s="20">
        <f t="shared" si="0"/>
        <v>1919670</v>
      </c>
      <c r="Y6" s="24">
        <f t="shared" ref="Y6:Y69" si="1">V6/L6</f>
        <v>317.48769888157955</v>
      </c>
      <c r="Z6" s="20">
        <f>SUMIF($E$11:$E$118,$E10,Z$11:Z$118)</f>
        <v>8102571</v>
      </c>
      <c r="AA6" s="20">
        <f>SUMIF($E$11:$E$118,$E10,AA$11:AA$118)</f>
        <v>11690386</v>
      </c>
      <c r="AB6" s="20">
        <f>SUMIF($E$11:$E$118,$E10,AB$11:AB$118)</f>
        <v>20771854</v>
      </c>
      <c r="AC6" s="23">
        <f>V6/AB6</f>
        <v>12.172449604161477</v>
      </c>
      <c r="AD6" s="20">
        <f>V6-W6</f>
        <v>150328303</v>
      </c>
      <c r="AE6" s="23">
        <f>AD6/AA6</f>
        <v>12.859139381710749</v>
      </c>
      <c r="AF6" s="23">
        <f>AC6-AE6</f>
        <v>-0.68668977754927241</v>
      </c>
      <c r="AG6" s="28">
        <f>(M6+Q6+T6)/2</f>
        <v>20883301</v>
      </c>
      <c r="AH6" s="23">
        <f>V6/AG6</f>
        <v>12.107489424205493</v>
      </c>
    </row>
    <row r="7" spans="1:60" ht="15.75" x14ac:dyDescent="0.25">
      <c r="D7">
        <v>1</v>
      </c>
      <c r="F7" s="16" t="s">
        <v>414</v>
      </c>
      <c r="G7" s="17"/>
      <c r="H7" s="17"/>
      <c r="I7" s="17"/>
      <c r="J7" s="20">
        <f t="shared" ref="J7:X8" si="2">SUMIF($D$11:$D$118,$D7,J$11:J$118)</f>
        <v>693613</v>
      </c>
      <c r="K7" s="20">
        <f t="shared" si="2"/>
        <v>117119</v>
      </c>
      <c r="L7" s="20">
        <f t="shared" si="2"/>
        <v>684513</v>
      </c>
      <c r="M7" s="20">
        <f t="shared" si="2"/>
        <v>17524337</v>
      </c>
      <c r="N7" s="20">
        <f t="shared" si="2"/>
        <v>5068064</v>
      </c>
      <c r="O7" s="20">
        <f t="shared" si="2"/>
        <v>531166</v>
      </c>
      <c r="P7" s="20">
        <f t="shared" si="2"/>
        <v>8895334</v>
      </c>
      <c r="Q7" s="20">
        <f t="shared" si="2"/>
        <v>16712105</v>
      </c>
      <c r="R7" s="20">
        <f t="shared" si="2"/>
        <v>8556659</v>
      </c>
      <c r="S7" s="20">
        <f t="shared" si="2"/>
        <v>50894</v>
      </c>
      <c r="T7" s="20">
        <f t="shared" si="2"/>
        <v>521819</v>
      </c>
      <c r="U7" s="20">
        <f t="shared" si="2"/>
        <v>388724</v>
      </c>
      <c r="V7" s="20">
        <f t="shared" si="2"/>
        <v>218667769</v>
      </c>
      <c r="W7" s="20">
        <f t="shared" si="2"/>
        <v>102504799</v>
      </c>
      <c r="X7" s="20">
        <f t="shared" si="2"/>
        <v>1515920</v>
      </c>
      <c r="Y7" s="21">
        <f t="shared" si="1"/>
        <v>319.45013316036363</v>
      </c>
      <c r="Z7" s="26">
        <f>M7-O7-P7</f>
        <v>8097837</v>
      </c>
      <c r="AA7" s="26">
        <f>Q7-R7</f>
        <v>8155446</v>
      </c>
      <c r="AB7" s="26">
        <f>Q7+T7</f>
        <v>17233924</v>
      </c>
      <c r="AC7" s="21">
        <f>V7/AB7</f>
        <v>12.688217088574836</v>
      </c>
      <c r="AD7" s="26">
        <f>V7-W7</f>
        <v>116162970</v>
      </c>
      <c r="AE7" s="21">
        <f>AD7/AA7</f>
        <v>14.243607277885232</v>
      </c>
      <c r="AF7" s="21">
        <f>AC7-AE7</f>
        <v>-1.5553901893103959</v>
      </c>
      <c r="AG7" s="29">
        <f>(M7+Q7+T7)/2</f>
        <v>17379130.5</v>
      </c>
      <c r="AH7" s="21">
        <f>V7/AG7</f>
        <v>12.582204213266021</v>
      </c>
    </row>
    <row r="8" spans="1:60" ht="15.75" x14ac:dyDescent="0.25">
      <c r="D8">
        <v>2</v>
      </c>
      <c r="F8" s="16" t="s">
        <v>415</v>
      </c>
      <c r="G8" s="17"/>
      <c r="H8" s="17"/>
      <c r="I8" s="17"/>
      <c r="J8" s="20">
        <f t="shared" si="2"/>
        <v>115314</v>
      </c>
      <c r="K8" s="20">
        <f t="shared" si="2"/>
        <v>11808</v>
      </c>
      <c r="L8" s="20">
        <f t="shared" si="2"/>
        <v>111878</v>
      </c>
      <c r="M8" s="20">
        <f t="shared" si="2"/>
        <v>3470411</v>
      </c>
      <c r="N8" s="20">
        <f t="shared" si="2"/>
        <v>1040640</v>
      </c>
      <c r="O8" s="20">
        <f t="shared" si="2"/>
        <v>3465070</v>
      </c>
      <c r="P8" s="20">
        <f t="shared" si="2"/>
        <v>607</v>
      </c>
      <c r="Q8" s="20">
        <f t="shared" si="2"/>
        <v>3535653</v>
      </c>
      <c r="R8" s="20">
        <f t="shared" si="2"/>
        <v>713</v>
      </c>
      <c r="S8" s="20">
        <f t="shared" si="2"/>
        <v>11343</v>
      </c>
      <c r="T8" s="20">
        <f t="shared" si="2"/>
        <v>2277</v>
      </c>
      <c r="U8" s="20">
        <f t="shared" si="2"/>
        <v>19</v>
      </c>
      <c r="V8" s="20">
        <f t="shared" si="2"/>
        <v>34176577</v>
      </c>
      <c r="W8" s="20">
        <f t="shared" si="2"/>
        <v>11244</v>
      </c>
      <c r="X8" s="20">
        <f t="shared" si="2"/>
        <v>403750</v>
      </c>
      <c r="Y8" s="21">
        <f t="shared" si="1"/>
        <v>305.48076476161532</v>
      </c>
      <c r="Z8" s="26">
        <f>M8-O8-P8</f>
        <v>4734</v>
      </c>
      <c r="AA8" s="26">
        <f>Q8-R8</f>
        <v>3534940</v>
      </c>
      <c r="AB8" s="26">
        <f>Q8+T8</f>
        <v>3537930</v>
      </c>
      <c r="AC8" s="21">
        <f>V8/AB8</f>
        <v>9.6600489551800059</v>
      </c>
      <c r="AD8" s="26">
        <f>V8-W8</f>
        <v>34165333</v>
      </c>
      <c r="AE8" s="21">
        <f>AD8/AA8</f>
        <v>9.6650390105631221</v>
      </c>
      <c r="AF8" s="21">
        <f>AC8-AE8</f>
        <v>-4.9900553831161432E-3</v>
      </c>
      <c r="AG8" s="29">
        <f>(M8+Q8+T8)/2</f>
        <v>3504170.5</v>
      </c>
      <c r="AH8" s="21">
        <f>V8/AG8</f>
        <v>9.7531147528352289</v>
      </c>
    </row>
    <row r="9" spans="1:60" ht="31.5" x14ac:dyDescent="0.25">
      <c r="F9" s="16" t="s">
        <v>416</v>
      </c>
      <c r="G9" s="17"/>
      <c r="H9" s="17"/>
      <c r="I9" s="17"/>
      <c r="J9" s="20">
        <f>J7+J8</f>
        <v>808927</v>
      </c>
      <c r="K9" s="20">
        <f t="shared" ref="K9:X9" si="3">K7+K8</f>
        <v>128927</v>
      </c>
      <c r="L9" s="20">
        <f t="shared" si="3"/>
        <v>796391</v>
      </c>
      <c r="M9" s="20">
        <f t="shared" si="3"/>
        <v>20994748</v>
      </c>
      <c r="N9" s="20">
        <f t="shared" si="3"/>
        <v>6108704</v>
      </c>
      <c r="O9" s="20">
        <f t="shared" si="3"/>
        <v>3996236</v>
      </c>
      <c r="P9" s="20">
        <f t="shared" si="3"/>
        <v>8895941</v>
      </c>
      <c r="Q9" s="20">
        <f t="shared" si="3"/>
        <v>20247758</v>
      </c>
      <c r="R9" s="20">
        <f t="shared" si="3"/>
        <v>8557372</v>
      </c>
      <c r="S9" s="20">
        <f t="shared" si="3"/>
        <v>62237</v>
      </c>
      <c r="T9" s="20">
        <f t="shared" si="3"/>
        <v>524096</v>
      </c>
      <c r="U9" s="20">
        <f t="shared" si="3"/>
        <v>388743</v>
      </c>
      <c r="V9" s="20">
        <f t="shared" si="3"/>
        <v>252844346</v>
      </c>
      <c r="W9" s="20">
        <f t="shared" si="3"/>
        <v>102516043</v>
      </c>
      <c r="X9" s="20">
        <f t="shared" si="3"/>
        <v>1919670</v>
      </c>
      <c r="Y9" s="21">
        <f t="shared" si="1"/>
        <v>317.48769888157955</v>
      </c>
      <c r="Z9" s="26">
        <f>M9-O9-P9</f>
        <v>8102571</v>
      </c>
      <c r="AA9" s="26">
        <f>Q9-R9</f>
        <v>11690386</v>
      </c>
      <c r="AB9" s="26">
        <f>Q9+T9</f>
        <v>20771854</v>
      </c>
      <c r="AC9" s="21">
        <f>V9/AB9</f>
        <v>12.172449604161477</v>
      </c>
      <c r="AD9" s="26">
        <f>V9-W9</f>
        <v>150328303</v>
      </c>
      <c r="AE9" s="21">
        <f>AD9/AA9</f>
        <v>12.859139381710749</v>
      </c>
      <c r="AF9" s="21">
        <f>AC9-AE9</f>
        <v>-0.68668977754927241</v>
      </c>
      <c r="AG9" s="29">
        <f>(M9+Q9+T9)/2</f>
        <v>20883301</v>
      </c>
      <c r="AH9" s="21">
        <f>V9/AG9</f>
        <v>12.107489424205493</v>
      </c>
    </row>
    <row r="10" spans="1:60" ht="15.75" x14ac:dyDescent="0.25">
      <c r="A10">
        <v>6</v>
      </c>
      <c r="E10">
        <v>1</v>
      </c>
      <c r="F10" s="13" t="s">
        <v>406</v>
      </c>
      <c r="G10" t="s">
        <v>10</v>
      </c>
      <c r="H10">
        <v>0</v>
      </c>
      <c r="I10">
        <v>0</v>
      </c>
      <c r="J10" s="19">
        <f t="shared" ref="J10:X19" si="4">VLOOKUP($A10,_30p_3100,J$1)</f>
        <v>350</v>
      </c>
      <c r="K10" s="19">
        <f t="shared" si="4"/>
        <v>40</v>
      </c>
      <c r="L10" s="19">
        <f t="shared" si="4"/>
        <v>330</v>
      </c>
      <c r="M10" s="19">
        <f t="shared" si="4"/>
        <v>9000</v>
      </c>
      <c r="N10" s="19">
        <f t="shared" si="4"/>
        <v>3313</v>
      </c>
      <c r="O10" s="19">
        <f t="shared" si="4"/>
        <v>2381</v>
      </c>
      <c r="P10" s="19">
        <f t="shared" si="4"/>
        <v>2455</v>
      </c>
      <c r="Q10" s="19">
        <f t="shared" si="4"/>
        <v>8887</v>
      </c>
      <c r="R10" s="19">
        <f t="shared" si="4"/>
        <v>2376</v>
      </c>
      <c r="S10" s="19">
        <f t="shared" si="4"/>
        <v>33</v>
      </c>
      <c r="T10" s="19">
        <f t="shared" si="4"/>
        <v>100</v>
      </c>
      <c r="U10" s="19">
        <f t="shared" si="4"/>
        <v>71</v>
      </c>
      <c r="V10" s="19">
        <f t="shared" si="4"/>
        <v>103808</v>
      </c>
      <c r="W10" s="19">
        <f t="shared" si="4"/>
        <v>34480</v>
      </c>
      <c r="X10" s="19">
        <f t="shared" si="4"/>
        <v>1660</v>
      </c>
      <c r="Y10" s="1">
        <f t="shared" si="1"/>
        <v>314.56969696969696</v>
      </c>
      <c r="Z10" s="25">
        <f>M10-O10-P10</f>
        <v>4164</v>
      </c>
      <c r="AA10" s="25">
        <f>Q10-R10</f>
        <v>6511</v>
      </c>
      <c r="AB10" s="25">
        <f>Q10+T10</f>
        <v>8987</v>
      </c>
      <c r="AC10" s="1">
        <f>V10/AB10</f>
        <v>11.550906865472349</v>
      </c>
      <c r="AD10" s="25">
        <f>V10-W10</f>
        <v>69328</v>
      </c>
      <c r="AE10" s="1">
        <f>AD10/AA10</f>
        <v>10.647826754722777</v>
      </c>
      <c r="AF10" s="1">
        <f>AC10-AE10</f>
        <v>0.90308011074957228</v>
      </c>
      <c r="AG10" s="30">
        <f>(M10+Q10+T10)/2</f>
        <v>8993.5</v>
      </c>
      <c r="AH10" s="1">
        <f t="shared" ref="AH10:AH105" si="5">V10/AG10</f>
        <v>11.542558514482682</v>
      </c>
      <c r="BF10" t="s">
        <v>11</v>
      </c>
      <c r="BG10">
        <v>3</v>
      </c>
      <c r="BH10">
        <v>17</v>
      </c>
    </row>
    <row r="11" spans="1:60" ht="31.5" x14ac:dyDescent="0.25">
      <c r="A11">
        <v>7</v>
      </c>
      <c r="D11">
        <v>1</v>
      </c>
      <c r="E11">
        <v>1</v>
      </c>
      <c r="F11" s="10" t="s">
        <v>233</v>
      </c>
      <c r="G11" t="s">
        <v>12</v>
      </c>
      <c r="H11">
        <v>0</v>
      </c>
      <c r="I11">
        <v>0</v>
      </c>
      <c r="J11" s="7">
        <f t="shared" si="4"/>
        <v>12</v>
      </c>
      <c r="K11" s="7">
        <f t="shared" si="4"/>
        <v>0</v>
      </c>
      <c r="L11" s="7">
        <f t="shared" si="4"/>
        <v>10</v>
      </c>
      <c r="M11" s="7">
        <f t="shared" si="4"/>
        <v>143</v>
      </c>
      <c r="N11" s="7">
        <f t="shared" si="4"/>
        <v>35</v>
      </c>
      <c r="O11" s="9">
        <f t="shared" si="4"/>
        <v>3</v>
      </c>
      <c r="P11" s="7">
        <f t="shared" si="4"/>
        <v>0</v>
      </c>
      <c r="Q11" s="7">
        <f t="shared" si="4"/>
        <v>509</v>
      </c>
      <c r="R11" s="7">
        <f t="shared" si="4"/>
        <v>0</v>
      </c>
      <c r="S11" s="7">
        <f t="shared" si="4"/>
        <v>0</v>
      </c>
      <c r="T11" s="7">
        <f t="shared" si="4"/>
        <v>0</v>
      </c>
      <c r="U11" s="7">
        <f t="shared" si="4"/>
        <v>0</v>
      </c>
      <c r="V11" s="7">
        <f t="shared" si="4"/>
        <v>3345</v>
      </c>
      <c r="W11" s="7">
        <f t="shared" si="4"/>
        <v>0</v>
      </c>
      <c r="X11" s="7">
        <f t="shared" si="4"/>
        <v>0</v>
      </c>
      <c r="Y11" s="1">
        <f t="shared" si="1"/>
        <v>334.5</v>
      </c>
      <c r="Z11" s="25">
        <f t="shared" ref="Z11:Z105" si="6">M11-O11-P11</f>
        <v>140</v>
      </c>
      <c r="AA11" s="25">
        <f t="shared" ref="AA11:AA105" si="7">Q11-R11</f>
        <v>509</v>
      </c>
      <c r="AB11" s="25">
        <f t="shared" ref="AB11:AB105" si="8">Q11+T11</f>
        <v>509</v>
      </c>
      <c r="AC11" s="1">
        <f t="shared" ref="AC11:AC105" si="9">V11/AB11</f>
        <v>6.5717092337917489</v>
      </c>
      <c r="AD11" s="25">
        <f t="shared" ref="AD11:AD105" si="10">V11-W11</f>
        <v>3345</v>
      </c>
      <c r="AE11" s="1">
        <f t="shared" ref="AE11:AE105" si="11">AD11/AA11</f>
        <v>6.5717092337917489</v>
      </c>
      <c r="AF11" s="1">
        <f t="shared" ref="AF11:AF105" si="12">AC11-AE11</f>
        <v>0</v>
      </c>
      <c r="AG11" s="30">
        <f t="shared" ref="AG11:AG105" si="13">(M11+Q11+T11)/2</f>
        <v>326</v>
      </c>
      <c r="AH11" s="1">
        <f t="shared" si="5"/>
        <v>10.260736196319018</v>
      </c>
      <c r="BF11" t="s">
        <v>13</v>
      </c>
      <c r="BG11">
        <v>3</v>
      </c>
      <c r="BH11">
        <v>17</v>
      </c>
    </row>
    <row r="12" spans="1:60" s="2" customFormat="1" ht="15.75" x14ac:dyDescent="0.25">
      <c r="A12">
        <v>8</v>
      </c>
      <c r="B12"/>
      <c r="C12"/>
      <c r="D12">
        <v>2</v>
      </c>
      <c r="E12">
        <v>1</v>
      </c>
      <c r="F12" s="11" t="s">
        <v>234</v>
      </c>
      <c r="G12" s="2" t="s">
        <v>14</v>
      </c>
      <c r="H12" s="2">
        <v>0</v>
      </c>
      <c r="I12" s="2">
        <v>0</v>
      </c>
      <c r="J12" s="8">
        <f t="shared" si="4"/>
        <v>8</v>
      </c>
      <c r="K12" s="8">
        <f t="shared" si="4"/>
        <v>0</v>
      </c>
      <c r="L12" s="8">
        <f t="shared" si="4"/>
        <v>7</v>
      </c>
      <c r="M12" s="8">
        <f t="shared" si="4"/>
        <v>562</v>
      </c>
      <c r="N12" s="8">
        <f t="shared" si="4"/>
        <v>217</v>
      </c>
      <c r="O12" s="8">
        <f t="shared" si="4"/>
        <v>14</v>
      </c>
      <c r="P12" s="8">
        <f t="shared" si="4"/>
        <v>0</v>
      </c>
      <c r="Q12" s="8">
        <f t="shared" si="4"/>
        <v>176</v>
      </c>
      <c r="R12" s="8">
        <f t="shared" si="4"/>
        <v>0</v>
      </c>
      <c r="S12" s="8">
        <f t="shared" si="4"/>
        <v>2</v>
      </c>
      <c r="T12" s="8">
        <f t="shared" si="4"/>
        <v>0</v>
      </c>
      <c r="U12" s="8">
        <f t="shared" si="4"/>
        <v>0</v>
      </c>
      <c r="V12" s="8">
        <f t="shared" si="4"/>
        <v>2399</v>
      </c>
      <c r="W12" s="8">
        <f t="shared" si="4"/>
        <v>0</v>
      </c>
      <c r="X12" s="8">
        <f t="shared" si="4"/>
        <v>0</v>
      </c>
      <c r="Y12" s="3">
        <f t="shared" si="1"/>
        <v>342.71428571428572</v>
      </c>
      <c r="Z12" s="27">
        <f t="shared" si="6"/>
        <v>548</v>
      </c>
      <c r="AA12" s="27">
        <f t="shared" si="7"/>
        <v>176</v>
      </c>
      <c r="AB12" s="27">
        <f t="shared" si="8"/>
        <v>176</v>
      </c>
      <c r="AC12" s="3">
        <f t="shared" si="9"/>
        <v>13.630681818181818</v>
      </c>
      <c r="AD12" s="27">
        <f t="shared" si="10"/>
        <v>2399</v>
      </c>
      <c r="AE12" s="3">
        <f t="shared" si="11"/>
        <v>13.630681818181818</v>
      </c>
      <c r="AF12" s="3">
        <f t="shared" si="12"/>
        <v>0</v>
      </c>
      <c r="AG12" s="31">
        <f t="shared" si="13"/>
        <v>369</v>
      </c>
      <c r="AH12" s="3">
        <f t="shared" si="5"/>
        <v>6.5013550135501355</v>
      </c>
      <c r="BF12" s="2" t="s">
        <v>15</v>
      </c>
      <c r="BG12" s="2">
        <v>3</v>
      </c>
      <c r="BH12" s="2">
        <v>17</v>
      </c>
    </row>
    <row r="13" spans="1:60" ht="15.75" x14ac:dyDescent="0.25">
      <c r="A13">
        <v>9</v>
      </c>
      <c r="D13">
        <v>1</v>
      </c>
      <c r="E13">
        <v>1</v>
      </c>
      <c r="F13" s="12" t="s">
        <v>235</v>
      </c>
      <c r="G13" t="s">
        <v>16</v>
      </c>
      <c r="H13">
        <v>0</v>
      </c>
      <c r="I13">
        <v>0</v>
      </c>
      <c r="J13" s="7">
        <f t="shared" si="4"/>
        <v>18</v>
      </c>
      <c r="K13" s="7">
        <f t="shared" si="4"/>
        <v>0</v>
      </c>
      <c r="L13" s="7">
        <f t="shared" si="4"/>
        <v>16</v>
      </c>
      <c r="M13" s="7">
        <f t="shared" si="4"/>
        <v>797</v>
      </c>
      <c r="N13" s="7">
        <f t="shared" si="4"/>
        <v>234</v>
      </c>
      <c r="O13" s="9">
        <f t="shared" si="4"/>
        <v>25</v>
      </c>
      <c r="P13" s="7">
        <f t="shared" si="4"/>
        <v>48</v>
      </c>
      <c r="Q13" s="7">
        <f t="shared" si="4"/>
        <v>771</v>
      </c>
      <c r="R13" s="7">
        <f t="shared" si="4"/>
        <v>47</v>
      </c>
      <c r="S13" s="7">
        <f t="shared" si="4"/>
        <v>24</v>
      </c>
      <c r="T13" s="7">
        <f t="shared" si="4"/>
        <v>0</v>
      </c>
      <c r="U13" s="7">
        <f t="shared" si="4"/>
        <v>0</v>
      </c>
      <c r="V13" s="7">
        <f t="shared" si="4"/>
        <v>5502</v>
      </c>
      <c r="W13" s="7">
        <f t="shared" si="4"/>
        <v>386</v>
      </c>
      <c r="X13" s="7">
        <f t="shared" si="4"/>
        <v>0</v>
      </c>
      <c r="Y13" s="1">
        <f t="shared" si="1"/>
        <v>343.875</v>
      </c>
      <c r="Z13" s="25">
        <f t="shared" si="6"/>
        <v>724</v>
      </c>
      <c r="AA13" s="25">
        <f t="shared" si="7"/>
        <v>724</v>
      </c>
      <c r="AB13" s="25">
        <f t="shared" si="8"/>
        <v>771</v>
      </c>
      <c r="AC13" s="1">
        <f t="shared" si="9"/>
        <v>7.136186770428016</v>
      </c>
      <c r="AD13" s="25">
        <f t="shared" si="10"/>
        <v>5116</v>
      </c>
      <c r="AE13" s="1">
        <f t="shared" si="11"/>
        <v>7.0662983425414367</v>
      </c>
      <c r="AF13" s="1">
        <f t="shared" si="12"/>
        <v>6.988842788657923E-2</v>
      </c>
      <c r="AG13" s="30">
        <f t="shared" si="13"/>
        <v>784</v>
      </c>
      <c r="AH13" s="1">
        <f t="shared" si="5"/>
        <v>7.0178571428571432</v>
      </c>
      <c r="BF13" t="s">
        <v>17</v>
      </c>
      <c r="BG13">
        <v>3</v>
      </c>
      <c r="BH13">
        <v>17</v>
      </c>
    </row>
    <row r="14" spans="1:60" ht="15.75" x14ac:dyDescent="0.25">
      <c r="A14">
        <v>10</v>
      </c>
      <c r="D14">
        <v>1</v>
      </c>
      <c r="E14">
        <v>1</v>
      </c>
      <c r="F14" s="12" t="s">
        <v>236</v>
      </c>
      <c r="G14" t="s">
        <v>18</v>
      </c>
      <c r="H14">
        <v>0</v>
      </c>
      <c r="I14">
        <v>0</v>
      </c>
      <c r="J14" s="7">
        <f t="shared" si="4"/>
        <v>1</v>
      </c>
      <c r="K14" s="7">
        <f t="shared" si="4"/>
        <v>0</v>
      </c>
      <c r="L14" s="7">
        <f t="shared" si="4"/>
        <v>1</v>
      </c>
      <c r="M14" s="7">
        <f t="shared" si="4"/>
        <v>13</v>
      </c>
      <c r="N14" s="7">
        <f t="shared" si="4"/>
        <v>1</v>
      </c>
      <c r="O14" s="9">
        <f t="shared" si="4"/>
        <v>0</v>
      </c>
      <c r="P14" s="7">
        <f t="shared" si="4"/>
        <v>13</v>
      </c>
      <c r="Q14" s="7">
        <f t="shared" si="4"/>
        <v>13</v>
      </c>
      <c r="R14" s="7">
        <f t="shared" si="4"/>
        <v>13</v>
      </c>
      <c r="S14" s="7">
        <f t="shared" si="4"/>
        <v>0</v>
      </c>
      <c r="T14" s="7">
        <f t="shared" si="4"/>
        <v>0</v>
      </c>
      <c r="U14" s="7">
        <f t="shared" si="4"/>
        <v>0</v>
      </c>
      <c r="V14" s="7">
        <f t="shared" si="4"/>
        <v>187</v>
      </c>
      <c r="W14" s="7">
        <f t="shared" si="4"/>
        <v>187</v>
      </c>
      <c r="X14" s="7">
        <f t="shared" si="4"/>
        <v>0</v>
      </c>
      <c r="Y14" s="1">
        <f t="shared" si="1"/>
        <v>187</v>
      </c>
      <c r="Z14" s="25">
        <f t="shared" si="6"/>
        <v>0</v>
      </c>
      <c r="AA14" s="25">
        <f t="shared" si="7"/>
        <v>0</v>
      </c>
      <c r="AB14" s="25">
        <f t="shared" si="8"/>
        <v>13</v>
      </c>
      <c r="AC14" s="1">
        <f t="shared" si="9"/>
        <v>14.384615384615385</v>
      </c>
      <c r="AD14" s="25">
        <f t="shared" si="10"/>
        <v>0</v>
      </c>
      <c r="AE14" s="1" t="e">
        <f t="shared" si="11"/>
        <v>#DIV/0!</v>
      </c>
      <c r="AF14" s="1" t="e">
        <f t="shared" si="12"/>
        <v>#DIV/0!</v>
      </c>
      <c r="AG14" s="30">
        <f t="shared" si="13"/>
        <v>13</v>
      </c>
      <c r="AH14" s="1">
        <f t="shared" si="5"/>
        <v>14.384615384615385</v>
      </c>
      <c r="BF14" t="s">
        <v>19</v>
      </c>
      <c r="BG14">
        <v>3</v>
      </c>
      <c r="BH14">
        <v>17</v>
      </c>
    </row>
    <row r="15" spans="1:60" ht="31.5" x14ac:dyDescent="0.25">
      <c r="A15">
        <v>11</v>
      </c>
      <c r="D15">
        <v>1</v>
      </c>
      <c r="E15">
        <v>1</v>
      </c>
      <c r="F15" s="12" t="s">
        <v>237</v>
      </c>
      <c r="G15" t="s">
        <v>20</v>
      </c>
      <c r="H15">
        <v>0</v>
      </c>
      <c r="I15">
        <v>0</v>
      </c>
      <c r="J15" s="7">
        <f t="shared" si="4"/>
        <v>8</v>
      </c>
      <c r="K15" s="7">
        <f t="shared" si="4"/>
        <v>0</v>
      </c>
      <c r="L15" s="7">
        <f t="shared" si="4"/>
        <v>7</v>
      </c>
      <c r="M15" s="7">
        <f t="shared" si="4"/>
        <v>302</v>
      </c>
      <c r="N15" s="7">
        <f t="shared" si="4"/>
        <v>63</v>
      </c>
      <c r="O15" s="9">
        <f t="shared" si="4"/>
        <v>0</v>
      </c>
      <c r="P15" s="7">
        <f t="shared" si="4"/>
        <v>57</v>
      </c>
      <c r="Q15" s="7">
        <f t="shared" si="4"/>
        <v>299</v>
      </c>
      <c r="R15" s="7">
        <f t="shared" si="4"/>
        <v>54</v>
      </c>
      <c r="S15" s="7">
        <f t="shared" si="4"/>
        <v>0</v>
      </c>
      <c r="T15" s="7">
        <f t="shared" si="4"/>
        <v>0</v>
      </c>
      <c r="U15" s="7">
        <f t="shared" si="4"/>
        <v>0</v>
      </c>
      <c r="V15" s="7">
        <f t="shared" si="4"/>
        <v>2447</v>
      </c>
      <c r="W15" s="7">
        <f t="shared" si="4"/>
        <v>540</v>
      </c>
      <c r="X15" s="7">
        <f t="shared" si="4"/>
        <v>0</v>
      </c>
      <c r="Y15" s="1">
        <f t="shared" si="1"/>
        <v>349.57142857142856</v>
      </c>
      <c r="Z15" s="25">
        <f t="shared" si="6"/>
        <v>245</v>
      </c>
      <c r="AA15" s="25">
        <f t="shared" si="7"/>
        <v>245</v>
      </c>
      <c r="AB15" s="25">
        <f t="shared" si="8"/>
        <v>299</v>
      </c>
      <c r="AC15" s="1">
        <f t="shared" si="9"/>
        <v>8.183946488294314</v>
      </c>
      <c r="AD15" s="25">
        <f t="shared" si="10"/>
        <v>1907</v>
      </c>
      <c r="AE15" s="1">
        <f t="shared" si="11"/>
        <v>7.7836734693877547</v>
      </c>
      <c r="AF15" s="1">
        <f t="shared" si="12"/>
        <v>0.40027301890655931</v>
      </c>
      <c r="AG15" s="30">
        <f t="shared" si="13"/>
        <v>300.5</v>
      </c>
      <c r="AH15" s="1">
        <f t="shared" si="5"/>
        <v>8.1430948419301163</v>
      </c>
      <c r="BF15" t="s">
        <v>21</v>
      </c>
      <c r="BG15">
        <v>3</v>
      </c>
      <c r="BH15">
        <v>17</v>
      </c>
    </row>
    <row r="16" spans="1:60" ht="63" x14ac:dyDescent="0.25">
      <c r="A16">
        <v>12</v>
      </c>
      <c r="F16" s="14" t="s">
        <v>327</v>
      </c>
      <c r="G16" t="s">
        <v>214</v>
      </c>
      <c r="H16">
        <v>0</v>
      </c>
      <c r="I16">
        <v>0</v>
      </c>
      <c r="J16" s="7">
        <f t="shared" si="4"/>
        <v>13</v>
      </c>
      <c r="K16" s="7">
        <f t="shared" si="4"/>
        <v>0</v>
      </c>
      <c r="L16" s="7">
        <f t="shared" si="4"/>
        <v>10</v>
      </c>
      <c r="M16" s="7">
        <f t="shared" si="4"/>
        <v>454</v>
      </c>
      <c r="N16" s="7">
        <f t="shared" si="4"/>
        <v>88</v>
      </c>
      <c r="O16" s="9">
        <f t="shared" si="4"/>
        <v>454</v>
      </c>
      <c r="P16" s="7">
        <f t="shared" si="4"/>
        <v>0</v>
      </c>
      <c r="Q16" s="7">
        <f t="shared" si="4"/>
        <v>466</v>
      </c>
      <c r="R16" s="7">
        <f t="shared" si="4"/>
        <v>0</v>
      </c>
      <c r="S16" s="7">
        <f t="shared" si="4"/>
        <v>0</v>
      </c>
      <c r="T16" s="7">
        <f t="shared" si="4"/>
        <v>0</v>
      </c>
      <c r="U16" s="7">
        <f t="shared" si="4"/>
        <v>0</v>
      </c>
      <c r="V16" s="7">
        <f t="shared" si="4"/>
        <v>3393</v>
      </c>
      <c r="W16" s="7">
        <f t="shared" si="4"/>
        <v>0</v>
      </c>
      <c r="X16" s="7">
        <f t="shared" si="4"/>
        <v>0</v>
      </c>
      <c r="Y16" s="1">
        <f t="shared" si="1"/>
        <v>339.3</v>
      </c>
      <c r="Z16" s="25">
        <f>M16-O16-P16</f>
        <v>0</v>
      </c>
      <c r="AA16" s="25">
        <f>Q16-R16</f>
        <v>466</v>
      </c>
      <c r="AB16" s="25">
        <f>Q16+T16</f>
        <v>466</v>
      </c>
      <c r="AC16" s="1">
        <f>V16/AB16</f>
        <v>7.2811158798283264</v>
      </c>
      <c r="AD16" s="25">
        <f>V16-W16</f>
        <v>3393</v>
      </c>
      <c r="AE16" s="1">
        <f>AD16/AA16</f>
        <v>7.2811158798283264</v>
      </c>
      <c r="AF16" s="1">
        <f>AC16-AE16</f>
        <v>0</v>
      </c>
      <c r="AG16" s="30">
        <f>(M16+Q16+T16)/2</f>
        <v>460</v>
      </c>
      <c r="AH16" s="1">
        <f>V16/AG16</f>
        <v>7.3760869565217391</v>
      </c>
    </row>
    <row r="17" spans="1:60" s="2" customFormat="1" ht="15.75" x14ac:dyDescent="0.25">
      <c r="A17">
        <v>13</v>
      </c>
      <c r="B17"/>
      <c r="C17"/>
      <c r="D17">
        <v>2</v>
      </c>
      <c r="E17">
        <v>1</v>
      </c>
      <c r="F17" s="11" t="s">
        <v>238</v>
      </c>
      <c r="G17" s="2" t="s">
        <v>22</v>
      </c>
      <c r="H17" s="2">
        <v>0</v>
      </c>
      <c r="I17" s="2">
        <v>0</v>
      </c>
      <c r="J17" s="8">
        <f t="shared" si="4"/>
        <v>15</v>
      </c>
      <c r="K17" s="8">
        <f t="shared" si="4"/>
        <v>0</v>
      </c>
      <c r="L17" s="8">
        <f t="shared" si="4"/>
        <v>15</v>
      </c>
      <c r="M17" s="8">
        <f t="shared" si="4"/>
        <v>245</v>
      </c>
      <c r="N17" s="8">
        <f t="shared" si="4"/>
        <v>56</v>
      </c>
      <c r="O17" s="8">
        <f t="shared" si="4"/>
        <v>0</v>
      </c>
      <c r="P17" s="8">
        <f t="shared" si="4"/>
        <v>171</v>
      </c>
      <c r="Q17" s="8">
        <f t="shared" si="4"/>
        <v>322</v>
      </c>
      <c r="R17" s="8">
        <f t="shared" si="4"/>
        <v>221</v>
      </c>
      <c r="S17" s="8">
        <f t="shared" si="4"/>
        <v>1</v>
      </c>
      <c r="T17" s="8">
        <f t="shared" si="4"/>
        <v>10</v>
      </c>
      <c r="U17" s="8">
        <f t="shared" si="4"/>
        <v>10</v>
      </c>
      <c r="V17" s="8">
        <f t="shared" si="4"/>
        <v>4995</v>
      </c>
      <c r="W17" s="8">
        <f t="shared" si="4"/>
        <v>3015</v>
      </c>
      <c r="X17" s="8">
        <f t="shared" si="4"/>
        <v>0</v>
      </c>
      <c r="Y17" s="3">
        <f t="shared" si="1"/>
        <v>333</v>
      </c>
      <c r="Z17" s="27">
        <f t="shared" si="6"/>
        <v>74</v>
      </c>
      <c r="AA17" s="27">
        <f t="shared" si="7"/>
        <v>101</v>
      </c>
      <c r="AB17" s="27">
        <f t="shared" si="8"/>
        <v>332</v>
      </c>
      <c r="AC17" s="3">
        <f t="shared" si="9"/>
        <v>15.045180722891565</v>
      </c>
      <c r="AD17" s="27">
        <f t="shared" si="10"/>
        <v>1980</v>
      </c>
      <c r="AE17" s="3">
        <f t="shared" si="11"/>
        <v>19.603960396039604</v>
      </c>
      <c r="AF17" s="3">
        <f t="shared" si="12"/>
        <v>-4.5587796731480381</v>
      </c>
      <c r="AG17" s="31">
        <f t="shared" si="13"/>
        <v>288.5</v>
      </c>
      <c r="AH17" s="3">
        <f t="shared" si="5"/>
        <v>17.313691507798961</v>
      </c>
      <c r="BF17" s="2" t="s">
        <v>23</v>
      </c>
      <c r="BG17" s="2">
        <v>3</v>
      </c>
      <c r="BH17" s="2">
        <v>17</v>
      </c>
    </row>
    <row r="18" spans="1:60" ht="31.5" x14ac:dyDescent="0.25">
      <c r="A18">
        <v>14</v>
      </c>
      <c r="D18">
        <v>1</v>
      </c>
      <c r="E18">
        <v>1</v>
      </c>
      <c r="F18" s="12" t="s">
        <v>239</v>
      </c>
      <c r="G18" t="s">
        <v>24</v>
      </c>
      <c r="H18">
        <v>0</v>
      </c>
      <c r="I18">
        <v>0</v>
      </c>
      <c r="J18" s="7">
        <f t="shared" si="4"/>
        <v>13</v>
      </c>
      <c r="K18" s="7">
        <f t="shared" si="4"/>
        <v>0</v>
      </c>
      <c r="L18" s="7">
        <f t="shared" si="4"/>
        <v>13</v>
      </c>
      <c r="M18" s="7">
        <f t="shared" si="4"/>
        <v>321</v>
      </c>
      <c r="N18" s="7">
        <f t="shared" si="4"/>
        <v>91</v>
      </c>
      <c r="O18" s="9">
        <f t="shared" si="4"/>
        <v>2</v>
      </c>
      <c r="P18" s="7">
        <f t="shared" si="4"/>
        <v>49</v>
      </c>
      <c r="Q18" s="7">
        <f t="shared" si="4"/>
        <v>320</v>
      </c>
      <c r="R18" s="7">
        <f t="shared" si="4"/>
        <v>49</v>
      </c>
      <c r="S18" s="7">
        <f t="shared" si="4"/>
        <v>0</v>
      </c>
      <c r="T18" s="7">
        <f t="shared" si="4"/>
        <v>0</v>
      </c>
      <c r="U18" s="7">
        <f t="shared" si="4"/>
        <v>0</v>
      </c>
      <c r="V18" s="7">
        <f t="shared" si="4"/>
        <v>4080</v>
      </c>
      <c r="W18" s="7">
        <f t="shared" si="4"/>
        <v>856</v>
      </c>
      <c r="X18" s="7">
        <f t="shared" si="4"/>
        <v>0</v>
      </c>
      <c r="Y18" s="1">
        <f t="shared" si="1"/>
        <v>313.84615384615387</v>
      </c>
      <c r="Z18" s="25">
        <f t="shared" si="6"/>
        <v>270</v>
      </c>
      <c r="AA18" s="25">
        <f t="shared" si="7"/>
        <v>271</v>
      </c>
      <c r="AB18" s="25">
        <f t="shared" si="8"/>
        <v>320</v>
      </c>
      <c r="AC18" s="1">
        <f t="shared" si="9"/>
        <v>12.75</v>
      </c>
      <c r="AD18" s="25">
        <f t="shared" si="10"/>
        <v>3224</v>
      </c>
      <c r="AE18" s="1">
        <f t="shared" si="11"/>
        <v>11.896678966789668</v>
      </c>
      <c r="AF18" s="1">
        <f t="shared" si="12"/>
        <v>0.85332103321033159</v>
      </c>
      <c r="AG18" s="30">
        <f t="shared" si="13"/>
        <v>320.5</v>
      </c>
      <c r="AH18" s="1">
        <f t="shared" si="5"/>
        <v>12.730109204368175</v>
      </c>
      <c r="BF18" t="s">
        <v>25</v>
      </c>
      <c r="BG18">
        <v>3</v>
      </c>
      <c r="BH18">
        <v>17</v>
      </c>
    </row>
    <row r="19" spans="1:60" s="2" customFormat="1" ht="31.5" x14ac:dyDescent="0.25">
      <c r="A19">
        <v>15</v>
      </c>
      <c r="B19"/>
      <c r="C19"/>
      <c r="D19">
        <v>2</v>
      </c>
      <c r="E19">
        <v>1</v>
      </c>
      <c r="F19" s="11" t="s">
        <v>240</v>
      </c>
      <c r="G19" s="2" t="s">
        <v>26</v>
      </c>
      <c r="H19" s="2">
        <v>0</v>
      </c>
      <c r="I19" s="2">
        <v>0</v>
      </c>
      <c r="J19" s="8">
        <f t="shared" si="4"/>
        <v>20</v>
      </c>
      <c r="K19" s="8">
        <f t="shared" si="4"/>
        <v>0</v>
      </c>
      <c r="L19" s="8">
        <f t="shared" si="4"/>
        <v>20</v>
      </c>
      <c r="M19" s="8">
        <f t="shared" si="4"/>
        <v>410</v>
      </c>
      <c r="N19" s="8">
        <f t="shared" si="4"/>
        <v>129</v>
      </c>
      <c r="O19" s="8">
        <f t="shared" si="4"/>
        <v>9</v>
      </c>
      <c r="P19" s="8">
        <f t="shared" si="4"/>
        <v>228</v>
      </c>
      <c r="Q19" s="8">
        <f t="shared" si="4"/>
        <v>498</v>
      </c>
      <c r="R19" s="8">
        <f t="shared" si="4"/>
        <v>288</v>
      </c>
      <c r="S19" s="8">
        <f t="shared" si="4"/>
        <v>0</v>
      </c>
      <c r="T19" s="8">
        <f t="shared" si="4"/>
        <v>9</v>
      </c>
      <c r="U19" s="8">
        <f t="shared" si="4"/>
        <v>8</v>
      </c>
      <c r="V19" s="8">
        <f t="shared" si="4"/>
        <v>6487</v>
      </c>
      <c r="W19" s="8">
        <f t="shared" si="4"/>
        <v>3905</v>
      </c>
      <c r="X19" s="8">
        <f t="shared" si="4"/>
        <v>0</v>
      </c>
      <c r="Y19" s="3">
        <f t="shared" si="1"/>
        <v>324.35000000000002</v>
      </c>
      <c r="Z19" s="27">
        <f>M19-O19-P19</f>
        <v>173</v>
      </c>
      <c r="AA19" s="27">
        <f t="shared" si="7"/>
        <v>210</v>
      </c>
      <c r="AB19" s="27">
        <f t="shared" si="8"/>
        <v>507</v>
      </c>
      <c r="AC19" s="3">
        <f t="shared" si="9"/>
        <v>12.794871794871796</v>
      </c>
      <c r="AD19" s="27">
        <f t="shared" si="10"/>
        <v>2582</v>
      </c>
      <c r="AE19" s="3">
        <f t="shared" si="11"/>
        <v>12.295238095238096</v>
      </c>
      <c r="AF19" s="3">
        <f t="shared" si="12"/>
        <v>0.49963369963369964</v>
      </c>
      <c r="AG19" s="31">
        <f t="shared" si="13"/>
        <v>458.5</v>
      </c>
      <c r="AH19" s="3">
        <f t="shared" si="5"/>
        <v>14.148309705561614</v>
      </c>
      <c r="BF19" s="2" t="s">
        <v>25</v>
      </c>
      <c r="BG19" s="2">
        <v>3</v>
      </c>
      <c r="BH19" s="2">
        <v>17</v>
      </c>
    </row>
    <row r="20" spans="1:60" ht="31.5" x14ac:dyDescent="0.25">
      <c r="A20">
        <v>16</v>
      </c>
      <c r="D20">
        <v>1</v>
      </c>
      <c r="E20">
        <v>1</v>
      </c>
      <c r="F20" s="12" t="s">
        <v>241</v>
      </c>
      <c r="G20" t="s">
        <v>27</v>
      </c>
      <c r="H20">
        <v>0</v>
      </c>
      <c r="I20">
        <v>0</v>
      </c>
      <c r="J20" s="7">
        <f t="shared" ref="J20:X29" si="14">VLOOKUP($A20,_30p_3100,J$1)</f>
        <v>6</v>
      </c>
      <c r="K20" s="7">
        <f t="shared" si="14"/>
        <v>0</v>
      </c>
      <c r="L20" s="7">
        <f t="shared" si="14"/>
        <v>6</v>
      </c>
      <c r="M20" s="7">
        <f t="shared" si="14"/>
        <v>65</v>
      </c>
      <c r="N20" s="7">
        <f t="shared" si="14"/>
        <v>24</v>
      </c>
      <c r="O20" s="9">
        <f t="shared" si="14"/>
        <v>0</v>
      </c>
      <c r="P20" s="7">
        <f t="shared" si="14"/>
        <v>51</v>
      </c>
      <c r="Q20" s="7">
        <f t="shared" si="14"/>
        <v>64</v>
      </c>
      <c r="R20" s="7">
        <f t="shared" si="14"/>
        <v>25</v>
      </c>
      <c r="S20" s="7">
        <f t="shared" si="14"/>
        <v>0</v>
      </c>
      <c r="T20" s="7">
        <f t="shared" si="14"/>
        <v>34</v>
      </c>
      <c r="U20" s="7">
        <f t="shared" si="14"/>
        <v>24</v>
      </c>
      <c r="V20" s="7">
        <f t="shared" si="14"/>
        <v>1958</v>
      </c>
      <c r="W20" s="7">
        <f t="shared" si="14"/>
        <v>1724</v>
      </c>
      <c r="X20" s="7">
        <f t="shared" si="14"/>
        <v>0</v>
      </c>
      <c r="Y20" s="1">
        <f t="shared" si="1"/>
        <v>326.33333333333331</v>
      </c>
      <c r="Z20" s="25">
        <f t="shared" si="6"/>
        <v>14</v>
      </c>
      <c r="AA20" s="25">
        <f t="shared" si="7"/>
        <v>39</v>
      </c>
      <c r="AB20" s="25">
        <f t="shared" si="8"/>
        <v>98</v>
      </c>
      <c r="AC20" s="1">
        <f t="shared" si="9"/>
        <v>19.979591836734695</v>
      </c>
      <c r="AD20" s="25">
        <f t="shared" si="10"/>
        <v>234</v>
      </c>
      <c r="AE20" s="1">
        <f t="shared" si="11"/>
        <v>6</v>
      </c>
      <c r="AF20" s="1">
        <f t="shared" si="12"/>
        <v>13.979591836734695</v>
      </c>
      <c r="AG20" s="30">
        <f t="shared" si="13"/>
        <v>81.5</v>
      </c>
      <c r="AH20" s="1">
        <f t="shared" si="5"/>
        <v>24.024539877300615</v>
      </c>
      <c r="BF20" t="s">
        <v>28</v>
      </c>
      <c r="BG20">
        <v>3</v>
      </c>
      <c r="BH20">
        <v>17</v>
      </c>
    </row>
    <row r="21" spans="1:60" s="2" customFormat="1" ht="15.75" x14ac:dyDescent="0.25">
      <c r="A21">
        <v>17</v>
      </c>
      <c r="B21"/>
      <c r="C21"/>
      <c r="D21">
        <v>2</v>
      </c>
      <c r="E21">
        <v>1</v>
      </c>
      <c r="F21" s="11" t="s">
        <v>242</v>
      </c>
      <c r="G21" s="2" t="s">
        <v>29</v>
      </c>
      <c r="H21" s="2">
        <v>0</v>
      </c>
      <c r="I21" s="2">
        <v>0</v>
      </c>
      <c r="J21" s="8">
        <f t="shared" si="14"/>
        <v>43</v>
      </c>
      <c r="K21" s="8">
        <f t="shared" si="14"/>
        <v>0</v>
      </c>
      <c r="L21" s="8">
        <f t="shared" si="14"/>
        <v>40</v>
      </c>
      <c r="M21" s="8">
        <f t="shared" si="14"/>
        <v>1253</v>
      </c>
      <c r="N21" s="8">
        <f t="shared" si="14"/>
        <v>331</v>
      </c>
      <c r="O21" s="8">
        <f t="shared" si="14"/>
        <v>1253</v>
      </c>
      <c r="P21" s="8">
        <f t="shared" si="14"/>
        <v>0</v>
      </c>
      <c r="Q21" s="8">
        <f t="shared" si="14"/>
        <v>1258</v>
      </c>
      <c r="R21" s="8">
        <f t="shared" si="14"/>
        <v>0</v>
      </c>
      <c r="S21" s="8">
        <f t="shared" si="14"/>
        <v>0</v>
      </c>
      <c r="T21" s="8">
        <f t="shared" si="14"/>
        <v>0</v>
      </c>
      <c r="U21" s="8">
        <f t="shared" si="14"/>
        <v>0</v>
      </c>
      <c r="V21" s="8">
        <f t="shared" si="14"/>
        <v>11645</v>
      </c>
      <c r="W21" s="8">
        <f t="shared" si="14"/>
        <v>0</v>
      </c>
      <c r="X21" s="8">
        <f t="shared" si="14"/>
        <v>0</v>
      </c>
      <c r="Y21" s="3">
        <f t="shared" si="1"/>
        <v>291.125</v>
      </c>
      <c r="Z21" s="27">
        <f t="shared" si="6"/>
        <v>0</v>
      </c>
      <c r="AA21" s="27">
        <f t="shared" si="7"/>
        <v>1258</v>
      </c>
      <c r="AB21" s="27">
        <f t="shared" si="8"/>
        <v>1258</v>
      </c>
      <c r="AC21" s="3">
        <f t="shared" si="9"/>
        <v>9.2567567567567561</v>
      </c>
      <c r="AD21" s="27">
        <f t="shared" si="10"/>
        <v>11645</v>
      </c>
      <c r="AE21" s="3">
        <f t="shared" si="11"/>
        <v>9.2567567567567561</v>
      </c>
      <c r="AF21" s="3">
        <f t="shared" si="12"/>
        <v>0</v>
      </c>
      <c r="AG21" s="31">
        <f t="shared" si="13"/>
        <v>1255.5</v>
      </c>
      <c r="AH21" s="3">
        <f t="shared" si="5"/>
        <v>9.2751891676622851</v>
      </c>
      <c r="BF21" s="2" t="s">
        <v>30</v>
      </c>
      <c r="BG21" s="2">
        <v>3</v>
      </c>
      <c r="BH21" s="2">
        <v>17</v>
      </c>
    </row>
    <row r="22" spans="1:60" ht="15.75" x14ac:dyDescent="0.25">
      <c r="A22">
        <v>18</v>
      </c>
      <c r="D22">
        <v>1</v>
      </c>
      <c r="E22">
        <v>1</v>
      </c>
      <c r="F22" s="12" t="s">
        <v>243</v>
      </c>
      <c r="G22" t="s">
        <v>31</v>
      </c>
      <c r="H22">
        <v>0</v>
      </c>
      <c r="I22">
        <v>0</v>
      </c>
      <c r="J22" s="7">
        <f t="shared" si="14"/>
        <v>6</v>
      </c>
      <c r="K22" s="7">
        <f t="shared" si="14"/>
        <v>0</v>
      </c>
      <c r="L22" s="7">
        <f t="shared" si="14"/>
        <v>6</v>
      </c>
      <c r="M22" s="7">
        <f t="shared" si="14"/>
        <v>16</v>
      </c>
      <c r="N22" s="7">
        <f t="shared" si="14"/>
        <v>5</v>
      </c>
      <c r="O22" s="9">
        <f t="shared" si="14"/>
        <v>16</v>
      </c>
      <c r="P22" s="7">
        <f t="shared" si="14"/>
        <v>0</v>
      </c>
      <c r="Q22" s="7">
        <f t="shared" si="14"/>
        <v>178</v>
      </c>
      <c r="R22" s="7">
        <f t="shared" si="14"/>
        <v>0</v>
      </c>
      <c r="S22" s="7">
        <f t="shared" si="14"/>
        <v>0</v>
      </c>
      <c r="T22" s="7">
        <f t="shared" si="14"/>
        <v>0</v>
      </c>
      <c r="U22" s="7">
        <f t="shared" si="14"/>
        <v>0</v>
      </c>
      <c r="V22" s="7">
        <f t="shared" si="14"/>
        <v>1692</v>
      </c>
      <c r="W22" s="7">
        <f t="shared" si="14"/>
        <v>0</v>
      </c>
      <c r="X22" s="7">
        <f t="shared" si="14"/>
        <v>0</v>
      </c>
      <c r="Y22" s="1">
        <f t="shared" si="1"/>
        <v>282</v>
      </c>
      <c r="Z22" s="25">
        <f t="shared" si="6"/>
        <v>0</v>
      </c>
      <c r="AA22" s="25">
        <f t="shared" si="7"/>
        <v>178</v>
      </c>
      <c r="AB22" s="25">
        <f t="shared" si="8"/>
        <v>178</v>
      </c>
      <c r="AC22" s="1">
        <f t="shared" si="9"/>
        <v>9.5056179775280896</v>
      </c>
      <c r="AD22" s="25">
        <f t="shared" si="10"/>
        <v>1692</v>
      </c>
      <c r="AE22" s="1">
        <f t="shared" si="11"/>
        <v>9.5056179775280896</v>
      </c>
      <c r="AF22" s="1">
        <f t="shared" si="12"/>
        <v>0</v>
      </c>
      <c r="AG22" s="30">
        <f t="shared" si="13"/>
        <v>97</v>
      </c>
      <c r="AH22" s="1">
        <f t="shared" si="5"/>
        <v>17.443298969072163</v>
      </c>
      <c r="BF22" t="s">
        <v>32</v>
      </c>
      <c r="BG22">
        <v>3</v>
      </c>
      <c r="BH22">
        <v>17</v>
      </c>
    </row>
    <row r="23" spans="1:60" ht="31.5" x14ac:dyDescent="0.25">
      <c r="A23">
        <v>19</v>
      </c>
      <c r="D23">
        <v>1</v>
      </c>
      <c r="E23">
        <v>1</v>
      </c>
      <c r="F23" s="12" t="s">
        <v>244</v>
      </c>
      <c r="G23" t="s">
        <v>33</v>
      </c>
      <c r="H23">
        <v>0</v>
      </c>
      <c r="I23">
        <v>0</v>
      </c>
      <c r="J23" s="7">
        <f t="shared" si="14"/>
        <v>12</v>
      </c>
      <c r="K23" s="7">
        <f t="shared" si="14"/>
        <v>0</v>
      </c>
      <c r="L23" s="7">
        <f t="shared" si="14"/>
        <v>10</v>
      </c>
      <c r="M23" s="7">
        <f t="shared" si="14"/>
        <v>517</v>
      </c>
      <c r="N23" s="7">
        <f t="shared" si="14"/>
        <v>167</v>
      </c>
      <c r="O23" s="9">
        <f t="shared" si="14"/>
        <v>517</v>
      </c>
      <c r="P23" s="7">
        <f t="shared" si="14"/>
        <v>0</v>
      </c>
      <c r="Q23" s="7">
        <f t="shared" si="14"/>
        <v>346</v>
      </c>
      <c r="R23" s="7">
        <f t="shared" si="14"/>
        <v>0</v>
      </c>
      <c r="S23" s="7">
        <f t="shared" si="14"/>
        <v>0</v>
      </c>
      <c r="T23" s="7">
        <f t="shared" si="14"/>
        <v>0</v>
      </c>
      <c r="U23" s="7">
        <f t="shared" si="14"/>
        <v>0</v>
      </c>
      <c r="V23" s="7">
        <f t="shared" si="14"/>
        <v>2520</v>
      </c>
      <c r="W23" s="7">
        <f t="shared" si="14"/>
        <v>0</v>
      </c>
      <c r="X23" s="7">
        <f t="shared" si="14"/>
        <v>0</v>
      </c>
      <c r="Y23" s="1">
        <f t="shared" si="1"/>
        <v>252</v>
      </c>
      <c r="Z23" s="25">
        <f t="shared" si="6"/>
        <v>0</v>
      </c>
      <c r="AA23" s="25">
        <f t="shared" si="7"/>
        <v>346</v>
      </c>
      <c r="AB23" s="25">
        <f t="shared" si="8"/>
        <v>346</v>
      </c>
      <c r="AC23" s="1">
        <f t="shared" si="9"/>
        <v>7.2832369942196529</v>
      </c>
      <c r="AD23" s="25">
        <f t="shared" si="10"/>
        <v>2520</v>
      </c>
      <c r="AE23" s="1">
        <f t="shared" si="11"/>
        <v>7.2832369942196529</v>
      </c>
      <c r="AF23" s="1">
        <f t="shared" si="12"/>
        <v>0</v>
      </c>
      <c r="AG23" s="30">
        <f t="shared" si="13"/>
        <v>431.5</v>
      </c>
      <c r="AH23" s="1">
        <f t="shared" si="5"/>
        <v>5.8400926998841252</v>
      </c>
      <c r="BF23" t="s">
        <v>34</v>
      </c>
      <c r="BG23">
        <v>3</v>
      </c>
      <c r="BH23">
        <v>17</v>
      </c>
    </row>
    <row r="24" spans="1:60" s="2" customFormat="1" ht="15.75" x14ac:dyDescent="0.25">
      <c r="A24">
        <v>20</v>
      </c>
      <c r="B24"/>
      <c r="C24"/>
      <c r="D24">
        <v>2</v>
      </c>
      <c r="E24">
        <v>1</v>
      </c>
      <c r="F24" s="11" t="s">
        <v>245</v>
      </c>
      <c r="G24" s="2" t="s">
        <v>35</v>
      </c>
      <c r="H24" s="2">
        <v>0</v>
      </c>
      <c r="I24" s="2">
        <v>0</v>
      </c>
      <c r="J24" s="8">
        <f t="shared" si="14"/>
        <v>17</v>
      </c>
      <c r="K24" s="8">
        <f t="shared" si="14"/>
        <v>0</v>
      </c>
      <c r="L24" s="8">
        <f t="shared" si="14"/>
        <v>17</v>
      </c>
      <c r="M24" s="8">
        <f t="shared" si="14"/>
        <v>158</v>
      </c>
      <c r="N24" s="8">
        <f t="shared" si="14"/>
        <v>42</v>
      </c>
      <c r="O24" s="8">
        <f t="shared" si="14"/>
        <v>3</v>
      </c>
      <c r="P24" s="8">
        <f t="shared" si="14"/>
        <v>63</v>
      </c>
      <c r="Q24" s="8">
        <f t="shared" si="14"/>
        <v>150</v>
      </c>
      <c r="R24" s="8">
        <f t="shared" si="14"/>
        <v>60</v>
      </c>
      <c r="S24" s="8">
        <f t="shared" si="14"/>
        <v>0</v>
      </c>
      <c r="T24" s="8">
        <f t="shared" si="14"/>
        <v>0</v>
      </c>
      <c r="U24" s="8">
        <f t="shared" si="14"/>
        <v>0</v>
      </c>
      <c r="V24" s="8">
        <f t="shared" si="14"/>
        <v>5960</v>
      </c>
      <c r="W24" s="8">
        <f t="shared" si="14"/>
        <v>2286</v>
      </c>
      <c r="X24" s="8">
        <f t="shared" si="14"/>
        <v>0</v>
      </c>
      <c r="Y24" s="3">
        <f t="shared" si="1"/>
        <v>350.58823529411762</v>
      </c>
      <c r="Z24" s="27">
        <f t="shared" si="6"/>
        <v>92</v>
      </c>
      <c r="AA24" s="27">
        <f t="shared" si="7"/>
        <v>90</v>
      </c>
      <c r="AB24" s="27">
        <f t="shared" si="8"/>
        <v>150</v>
      </c>
      <c r="AC24" s="3">
        <f t="shared" si="9"/>
        <v>39.733333333333334</v>
      </c>
      <c r="AD24" s="27">
        <f t="shared" si="10"/>
        <v>3674</v>
      </c>
      <c r="AE24" s="3">
        <f t="shared" si="11"/>
        <v>40.822222222222223</v>
      </c>
      <c r="AF24" s="3">
        <f t="shared" si="12"/>
        <v>-1.0888888888888886</v>
      </c>
      <c r="AG24" s="31">
        <f t="shared" si="13"/>
        <v>154</v>
      </c>
      <c r="AH24" s="3">
        <f t="shared" si="5"/>
        <v>38.701298701298704</v>
      </c>
      <c r="BF24" s="2" t="s">
        <v>36</v>
      </c>
      <c r="BG24" s="2">
        <v>3</v>
      </c>
      <c r="BH24" s="2">
        <v>17</v>
      </c>
    </row>
    <row r="25" spans="1:60" ht="31.5" x14ac:dyDescent="0.25">
      <c r="A25">
        <v>21</v>
      </c>
      <c r="D25">
        <v>1</v>
      </c>
      <c r="E25">
        <v>1</v>
      </c>
      <c r="F25" s="12" t="s">
        <v>246</v>
      </c>
      <c r="G25" t="s">
        <v>37</v>
      </c>
      <c r="H25">
        <v>0</v>
      </c>
      <c r="I25">
        <v>0</v>
      </c>
      <c r="J25" s="7">
        <f t="shared" si="14"/>
        <v>7</v>
      </c>
      <c r="K25" s="7">
        <f t="shared" si="14"/>
        <v>0</v>
      </c>
      <c r="L25" s="7">
        <f t="shared" si="14"/>
        <v>7</v>
      </c>
      <c r="M25" s="7">
        <f t="shared" si="14"/>
        <v>372</v>
      </c>
      <c r="N25" s="7">
        <f t="shared" si="14"/>
        <v>101</v>
      </c>
      <c r="O25" s="9">
        <f t="shared" si="14"/>
        <v>29</v>
      </c>
      <c r="P25" s="7">
        <f t="shared" si="14"/>
        <v>179</v>
      </c>
      <c r="Q25" s="7">
        <f t="shared" si="14"/>
        <v>46</v>
      </c>
      <c r="R25" s="7">
        <f t="shared" si="14"/>
        <v>13</v>
      </c>
      <c r="S25" s="7">
        <f t="shared" si="14"/>
        <v>0</v>
      </c>
      <c r="T25" s="7">
        <f t="shared" si="14"/>
        <v>35</v>
      </c>
      <c r="U25" s="7">
        <f t="shared" si="14"/>
        <v>18</v>
      </c>
      <c r="V25" s="7">
        <f t="shared" si="14"/>
        <v>1797</v>
      </c>
      <c r="W25" s="7">
        <f t="shared" si="14"/>
        <v>982</v>
      </c>
      <c r="X25" s="7">
        <f t="shared" si="14"/>
        <v>0</v>
      </c>
      <c r="Y25" s="1">
        <f t="shared" si="1"/>
        <v>256.71428571428572</v>
      </c>
      <c r="Z25" s="25">
        <f t="shared" si="6"/>
        <v>164</v>
      </c>
      <c r="AA25" s="25">
        <f t="shared" si="7"/>
        <v>33</v>
      </c>
      <c r="AB25" s="25">
        <f t="shared" si="8"/>
        <v>81</v>
      </c>
      <c r="AC25" s="1">
        <f t="shared" si="9"/>
        <v>22.185185185185187</v>
      </c>
      <c r="AD25" s="25">
        <f t="shared" si="10"/>
        <v>815</v>
      </c>
      <c r="AE25" s="1">
        <f t="shared" si="11"/>
        <v>24.696969696969695</v>
      </c>
      <c r="AF25" s="1">
        <f t="shared" si="12"/>
        <v>-2.5117845117845086</v>
      </c>
      <c r="AG25" s="30">
        <f t="shared" si="13"/>
        <v>226.5</v>
      </c>
      <c r="AH25" s="1">
        <f t="shared" si="5"/>
        <v>7.9337748344370862</v>
      </c>
      <c r="BF25" t="s">
        <v>38</v>
      </c>
      <c r="BG25">
        <v>3</v>
      </c>
      <c r="BH25">
        <v>17</v>
      </c>
    </row>
    <row r="26" spans="1:60" s="2" customFormat="1" ht="15.75" x14ac:dyDescent="0.25">
      <c r="A26">
        <v>22</v>
      </c>
      <c r="B26"/>
      <c r="C26"/>
      <c r="D26">
        <v>2</v>
      </c>
      <c r="E26">
        <v>1</v>
      </c>
      <c r="F26" s="11" t="s">
        <v>247</v>
      </c>
      <c r="G26" s="2" t="s">
        <v>39</v>
      </c>
      <c r="H26" s="2">
        <v>0</v>
      </c>
      <c r="I26" s="2">
        <v>0</v>
      </c>
      <c r="J26" s="8">
        <f t="shared" si="14"/>
        <v>1</v>
      </c>
      <c r="K26" s="8">
        <f t="shared" si="14"/>
        <v>0</v>
      </c>
      <c r="L26" s="8">
        <f t="shared" si="14"/>
        <v>1</v>
      </c>
      <c r="M26" s="8">
        <f t="shared" si="14"/>
        <v>1</v>
      </c>
      <c r="N26" s="8">
        <f t="shared" si="14"/>
        <v>0</v>
      </c>
      <c r="O26" s="8">
        <f t="shared" si="14"/>
        <v>1</v>
      </c>
      <c r="P26" s="8">
        <f t="shared" si="14"/>
        <v>0</v>
      </c>
      <c r="Q26" s="8">
        <f t="shared" si="14"/>
        <v>4</v>
      </c>
      <c r="R26" s="8">
        <f t="shared" si="14"/>
        <v>0</v>
      </c>
      <c r="S26" s="8">
        <f t="shared" si="14"/>
        <v>0</v>
      </c>
      <c r="T26" s="8">
        <f t="shared" si="14"/>
        <v>0</v>
      </c>
      <c r="U26" s="8">
        <f t="shared" si="14"/>
        <v>0</v>
      </c>
      <c r="V26" s="8">
        <f t="shared" si="14"/>
        <v>18</v>
      </c>
      <c r="W26" s="8">
        <f t="shared" si="14"/>
        <v>0</v>
      </c>
      <c r="X26" s="8">
        <f t="shared" si="14"/>
        <v>0</v>
      </c>
      <c r="Y26" s="3">
        <f t="shared" si="1"/>
        <v>18</v>
      </c>
      <c r="Z26" s="27">
        <f t="shared" si="6"/>
        <v>0</v>
      </c>
      <c r="AA26" s="27">
        <f t="shared" si="7"/>
        <v>4</v>
      </c>
      <c r="AB26" s="27">
        <f t="shared" si="8"/>
        <v>4</v>
      </c>
      <c r="AC26" s="3">
        <f t="shared" si="9"/>
        <v>4.5</v>
      </c>
      <c r="AD26" s="27">
        <f t="shared" si="10"/>
        <v>18</v>
      </c>
      <c r="AE26" s="3">
        <f t="shared" si="11"/>
        <v>4.5</v>
      </c>
      <c r="AF26" s="3">
        <f t="shared" si="12"/>
        <v>0</v>
      </c>
      <c r="AG26" s="31">
        <f t="shared" si="13"/>
        <v>2.5</v>
      </c>
      <c r="AH26" s="3">
        <f t="shared" si="5"/>
        <v>7.2</v>
      </c>
      <c r="BF26" s="2" t="s">
        <v>40</v>
      </c>
      <c r="BG26" s="2">
        <v>3</v>
      </c>
      <c r="BH26" s="2">
        <v>17</v>
      </c>
    </row>
    <row r="27" spans="1:60" ht="15.75" x14ac:dyDescent="0.25">
      <c r="A27">
        <v>23</v>
      </c>
      <c r="D27">
        <v>1</v>
      </c>
      <c r="E27">
        <v>1</v>
      </c>
      <c r="F27" s="12" t="s">
        <v>248</v>
      </c>
      <c r="G27" t="s">
        <v>41</v>
      </c>
      <c r="H27">
        <v>0</v>
      </c>
      <c r="I27">
        <v>0</v>
      </c>
      <c r="J27" s="7">
        <f t="shared" si="14"/>
        <v>10</v>
      </c>
      <c r="K27" s="7">
        <f t="shared" si="14"/>
        <v>6</v>
      </c>
      <c r="L27" s="7">
        <f t="shared" si="14"/>
        <v>10</v>
      </c>
      <c r="M27" s="7">
        <f t="shared" si="14"/>
        <v>112</v>
      </c>
      <c r="N27" s="7">
        <f t="shared" si="14"/>
        <v>102</v>
      </c>
      <c r="O27" s="9">
        <f t="shared" si="14"/>
        <v>13</v>
      </c>
      <c r="P27" s="7">
        <f t="shared" si="14"/>
        <v>60</v>
      </c>
      <c r="Q27" s="7">
        <f t="shared" si="14"/>
        <v>99</v>
      </c>
      <c r="R27" s="7">
        <f t="shared" si="14"/>
        <v>44</v>
      </c>
      <c r="S27" s="7">
        <f t="shared" si="14"/>
        <v>0</v>
      </c>
      <c r="T27" s="7">
        <f t="shared" si="14"/>
        <v>0</v>
      </c>
      <c r="U27" s="7">
        <f t="shared" si="14"/>
        <v>0</v>
      </c>
      <c r="V27" s="7">
        <f t="shared" si="14"/>
        <v>2681</v>
      </c>
      <c r="W27" s="7">
        <f t="shared" si="14"/>
        <v>835</v>
      </c>
      <c r="X27" s="7">
        <f t="shared" si="14"/>
        <v>0</v>
      </c>
      <c r="Y27" s="1">
        <f t="shared" si="1"/>
        <v>268.10000000000002</v>
      </c>
      <c r="Z27" s="25">
        <f t="shared" si="6"/>
        <v>39</v>
      </c>
      <c r="AA27" s="25">
        <f t="shared" si="7"/>
        <v>55</v>
      </c>
      <c r="AB27" s="25">
        <f t="shared" si="8"/>
        <v>99</v>
      </c>
      <c r="AC27" s="1">
        <f t="shared" si="9"/>
        <v>27.08080808080808</v>
      </c>
      <c r="AD27" s="25">
        <f t="shared" si="10"/>
        <v>1846</v>
      </c>
      <c r="AE27" s="1">
        <f t="shared" si="11"/>
        <v>33.563636363636363</v>
      </c>
      <c r="AF27" s="1">
        <f t="shared" si="12"/>
        <v>-6.4828282828282831</v>
      </c>
      <c r="AG27" s="30">
        <f t="shared" si="13"/>
        <v>105.5</v>
      </c>
      <c r="AH27" s="1">
        <f t="shared" si="5"/>
        <v>25.412322274881518</v>
      </c>
      <c r="BF27" t="s">
        <v>42</v>
      </c>
      <c r="BG27">
        <v>3</v>
      </c>
      <c r="BH27">
        <v>17</v>
      </c>
    </row>
    <row r="28" spans="1:60" ht="15.75" x14ac:dyDescent="0.25">
      <c r="A28">
        <v>24</v>
      </c>
      <c r="F28" s="14" t="s">
        <v>249</v>
      </c>
      <c r="G28" t="s">
        <v>161</v>
      </c>
      <c r="J28" s="7">
        <f t="shared" si="14"/>
        <v>63</v>
      </c>
      <c r="K28" s="7">
        <f t="shared" si="14"/>
        <v>34</v>
      </c>
      <c r="L28" s="7">
        <f t="shared" si="14"/>
        <v>63</v>
      </c>
      <c r="M28" s="7">
        <f t="shared" si="14"/>
        <v>1910</v>
      </c>
      <c r="N28" s="7">
        <f t="shared" si="14"/>
        <v>1278</v>
      </c>
      <c r="O28" s="9">
        <f t="shared" si="14"/>
        <v>221</v>
      </c>
      <c r="P28" s="7">
        <f t="shared" si="14"/>
        <v>978</v>
      </c>
      <c r="Q28" s="7">
        <f t="shared" si="14"/>
        <v>1949</v>
      </c>
      <c r="R28" s="7">
        <f t="shared" si="14"/>
        <v>1001</v>
      </c>
      <c r="S28" s="7">
        <f t="shared" si="14"/>
        <v>6</v>
      </c>
      <c r="T28" s="7">
        <f t="shared" si="14"/>
        <v>9</v>
      </c>
      <c r="U28" s="7">
        <f t="shared" si="14"/>
        <v>8</v>
      </c>
      <c r="V28" s="7">
        <f t="shared" si="14"/>
        <v>19336</v>
      </c>
      <c r="W28" s="7">
        <f t="shared" si="14"/>
        <v>11360</v>
      </c>
      <c r="X28" s="7">
        <f t="shared" si="14"/>
        <v>0</v>
      </c>
      <c r="Y28" s="1">
        <f t="shared" si="1"/>
        <v>306.92063492063494</v>
      </c>
      <c r="Z28" s="25">
        <f>M28-O28-P28</f>
        <v>711</v>
      </c>
      <c r="AA28" s="25">
        <f>Q28-R28</f>
        <v>948</v>
      </c>
      <c r="AB28" s="25">
        <f>Q28+T28</f>
        <v>1958</v>
      </c>
      <c r="AC28" s="1">
        <f>V28/AB28</f>
        <v>9.8753830439223691</v>
      </c>
      <c r="AD28" s="25">
        <f>V28-W28</f>
        <v>7976</v>
      </c>
      <c r="AE28" s="1">
        <f>AD28/AA28</f>
        <v>8.4135021097046412</v>
      </c>
      <c r="AF28" s="1">
        <f>AC28-AE28</f>
        <v>1.4618809342177279</v>
      </c>
      <c r="AG28" s="30">
        <f>(M28+Q28+T28)/2</f>
        <v>1934</v>
      </c>
      <c r="AH28" s="1">
        <f>V28/AG28</f>
        <v>9.997931747673217</v>
      </c>
    </row>
    <row r="29" spans="1:60" s="2" customFormat="1" ht="15.75" x14ac:dyDescent="0.25">
      <c r="A29">
        <v>25</v>
      </c>
      <c r="B29"/>
      <c r="C29"/>
      <c r="D29">
        <v>2</v>
      </c>
      <c r="E29">
        <v>1</v>
      </c>
      <c r="F29" s="11" t="s">
        <v>250</v>
      </c>
      <c r="G29" s="2" t="s">
        <v>43</v>
      </c>
      <c r="H29" s="2">
        <v>0</v>
      </c>
      <c r="I29" s="2">
        <v>0</v>
      </c>
      <c r="J29" s="8">
        <f t="shared" si="14"/>
        <v>15</v>
      </c>
      <c r="K29" s="8">
        <f t="shared" si="14"/>
        <v>0</v>
      </c>
      <c r="L29" s="8">
        <f t="shared" si="14"/>
        <v>14</v>
      </c>
      <c r="M29" s="8">
        <f t="shared" si="14"/>
        <v>450</v>
      </c>
      <c r="N29" s="8">
        <f t="shared" si="14"/>
        <v>161</v>
      </c>
      <c r="O29" s="8">
        <f t="shared" si="14"/>
        <v>0</v>
      </c>
      <c r="P29" s="8">
        <f t="shared" si="14"/>
        <v>145</v>
      </c>
      <c r="Q29" s="8">
        <f t="shared" si="14"/>
        <v>460</v>
      </c>
      <c r="R29" s="8">
        <f t="shared" si="14"/>
        <v>144</v>
      </c>
      <c r="S29" s="8">
        <f t="shared" si="14"/>
        <v>0</v>
      </c>
      <c r="T29" s="8">
        <f t="shared" si="14"/>
        <v>1</v>
      </c>
      <c r="U29" s="8">
        <f t="shared" si="14"/>
        <v>1</v>
      </c>
      <c r="V29" s="8">
        <f t="shared" si="14"/>
        <v>4806</v>
      </c>
      <c r="W29" s="8">
        <f t="shared" si="14"/>
        <v>2038</v>
      </c>
      <c r="X29" s="8">
        <f t="shared" si="14"/>
        <v>0</v>
      </c>
      <c r="Y29" s="3">
        <f t="shared" si="1"/>
        <v>343.28571428571428</v>
      </c>
      <c r="Z29" s="27">
        <f t="shared" si="6"/>
        <v>305</v>
      </c>
      <c r="AA29" s="27">
        <f t="shared" si="7"/>
        <v>316</v>
      </c>
      <c r="AB29" s="27">
        <f t="shared" si="8"/>
        <v>461</v>
      </c>
      <c r="AC29" s="3">
        <f t="shared" si="9"/>
        <v>10.425162689804772</v>
      </c>
      <c r="AD29" s="27">
        <f t="shared" si="10"/>
        <v>2768</v>
      </c>
      <c r="AE29" s="3">
        <f t="shared" si="11"/>
        <v>8.7594936708860764</v>
      </c>
      <c r="AF29" s="3">
        <f t="shared" si="12"/>
        <v>1.6656690189186953</v>
      </c>
      <c r="AG29" s="31">
        <f t="shared" si="13"/>
        <v>455.5</v>
      </c>
      <c r="AH29" s="3">
        <f t="shared" si="5"/>
        <v>10.551042810098792</v>
      </c>
      <c r="BF29" s="2" t="s">
        <v>44</v>
      </c>
      <c r="BG29" s="2">
        <v>3</v>
      </c>
      <c r="BH29" s="2">
        <v>17</v>
      </c>
    </row>
    <row r="30" spans="1:60" s="2" customFormat="1" ht="15.75" x14ac:dyDescent="0.25">
      <c r="A30">
        <v>26</v>
      </c>
      <c r="B30"/>
      <c r="C30"/>
      <c r="D30"/>
      <c r="E30"/>
      <c r="F30" s="14" t="s">
        <v>249</v>
      </c>
      <c r="G30" t="s">
        <v>163</v>
      </c>
      <c r="J30" s="8">
        <f t="shared" ref="J30:X39" si="15">VLOOKUP($A30,_30p_3100,J$1)</f>
        <v>20</v>
      </c>
      <c r="K30" s="8">
        <f t="shared" si="15"/>
        <v>0</v>
      </c>
      <c r="L30" s="8">
        <f t="shared" si="15"/>
        <v>20</v>
      </c>
      <c r="M30" s="8">
        <f t="shared" si="15"/>
        <v>74</v>
      </c>
      <c r="N30" s="8">
        <f t="shared" si="15"/>
        <v>27</v>
      </c>
      <c r="O30" s="8">
        <f t="shared" si="15"/>
        <v>0</v>
      </c>
      <c r="P30" s="8">
        <f t="shared" si="15"/>
        <v>25</v>
      </c>
      <c r="Q30" s="8">
        <f t="shared" si="15"/>
        <v>76</v>
      </c>
      <c r="R30" s="8">
        <f t="shared" si="15"/>
        <v>26</v>
      </c>
      <c r="S30" s="8">
        <f t="shared" si="15"/>
        <v>0</v>
      </c>
      <c r="T30" s="8">
        <f t="shared" si="15"/>
        <v>0</v>
      </c>
      <c r="U30" s="8">
        <f t="shared" si="15"/>
        <v>0</v>
      </c>
      <c r="V30" s="8">
        <f t="shared" si="15"/>
        <v>5739</v>
      </c>
      <c r="W30" s="8">
        <f t="shared" si="15"/>
        <v>1203</v>
      </c>
      <c r="X30" s="8">
        <f t="shared" si="15"/>
        <v>0</v>
      </c>
      <c r="Y30" s="1">
        <f t="shared" si="1"/>
        <v>286.95</v>
      </c>
      <c r="Z30" s="25">
        <f>M30-O30-P30</f>
        <v>49</v>
      </c>
      <c r="AA30" s="25">
        <f>Q30-R30</f>
        <v>50</v>
      </c>
      <c r="AB30" s="25">
        <f>Q30+T30</f>
        <v>76</v>
      </c>
      <c r="AC30" s="1">
        <f>V30/AB30</f>
        <v>75.513157894736835</v>
      </c>
      <c r="AD30" s="25">
        <f>V30-W30</f>
        <v>4536</v>
      </c>
      <c r="AE30" s="1">
        <f>AD30/AA30</f>
        <v>90.72</v>
      </c>
      <c r="AF30" s="1">
        <f>AC30-AE30</f>
        <v>-15.206842105263163</v>
      </c>
      <c r="AG30" s="30">
        <f>(M30+Q30+T30)/2</f>
        <v>75</v>
      </c>
      <c r="AH30" s="1">
        <f>V30/AG30</f>
        <v>76.52</v>
      </c>
    </row>
    <row r="31" spans="1:60" ht="31.5" x14ac:dyDescent="0.25">
      <c r="A31">
        <v>27</v>
      </c>
      <c r="D31">
        <v>1</v>
      </c>
      <c r="E31">
        <v>1</v>
      </c>
      <c r="F31" s="12" t="s">
        <v>251</v>
      </c>
      <c r="G31" t="s">
        <v>45</v>
      </c>
      <c r="H31">
        <v>0</v>
      </c>
      <c r="I31">
        <v>0</v>
      </c>
      <c r="J31" s="7">
        <f t="shared" si="15"/>
        <v>20</v>
      </c>
      <c r="K31" s="7">
        <f t="shared" si="15"/>
        <v>0</v>
      </c>
      <c r="L31" s="7">
        <f t="shared" si="15"/>
        <v>15</v>
      </c>
      <c r="M31" s="7">
        <f t="shared" si="15"/>
        <v>57</v>
      </c>
      <c r="N31" s="7">
        <f t="shared" si="15"/>
        <v>7</v>
      </c>
      <c r="O31" s="9">
        <f t="shared" si="15"/>
        <v>57</v>
      </c>
      <c r="P31" s="7">
        <f t="shared" si="15"/>
        <v>0</v>
      </c>
      <c r="Q31" s="7">
        <f t="shared" si="15"/>
        <v>65</v>
      </c>
      <c r="R31" s="7">
        <f t="shared" si="15"/>
        <v>0</v>
      </c>
      <c r="S31" s="7">
        <f t="shared" si="15"/>
        <v>0</v>
      </c>
      <c r="T31" s="7">
        <f t="shared" si="15"/>
        <v>0</v>
      </c>
      <c r="U31" s="7">
        <f t="shared" si="15"/>
        <v>0</v>
      </c>
      <c r="V31" s="7">
        <f t="shared" si="15"/>
        <v>4402</v>
      </c>
      <c r="W31" s="7">
        <f t="shared" si="15"/>
        <v>0</v>
      </c>
      <c r="X31" s="7">
        <f t="shared" si="15"/>
        <v>1660</v>
      </c>
      <c r="Y31" s="1">
        <f t="shared" si="1"/>
        <v>293.46666666666664</v>
      </c>
      <c r="Z31" s="25">
        <f t="shared" si="6"/>
        <v>0</v>
      </c>
      <c r="AA31" s="25">
        <f t="shared" si="7"/>
        <v>65</v>
      </c>
      <c r="AB31" s="25">
        <f t="shared" si="8"/>
        <v>65</v>
      </c>
      <c r="AC31" s="1">
        <f t="shared" si="9"/>
        <v>67.723076923076917</v>
      </c>
      <c r="AD31" s="25">
        <f t="shared" si="10"/>
        <v>4402</v>
      </c>
      <c r="AE31" s="1">
        <f t="shared" si="11"/>
        <v>67.723076923076917</v>
      </c>
      <c r="AF31" s="1">
        <f t="shared" si="12"/>
        <v>0</v>
      </c>
      <c r="AG31" s="30">
        <f t="shared" si="13"/>
        <v>61</v>
      </c>
      <c r="AH31" s="1">
        <f t="shared" si="5"/>
        <v>72.163934426229503</v>
      </c>
      <c r="BF31" t="s">
        <v>46</v>
      </c>
      <c r="BG31">
        <v>3</v>
      </c>
      <c r="BH31">
        <v>17</v>
      </c>
    </row>
    <row r="32" spans="1:60" ht="31.5" x14ac:dyDescent="0.25">
      <c r="A32">
        <v>28</v>
      </c>
      <c r="F32" s="14" t="s">
        <v>252</v>
      </c>
      <c r="G32" t="s">
        <v>164</v>
      </c>
      <c r="J32" s="7">
        <f t="shared" si="15"/>
        <v>35</v>
      </c>
      <c r="K32" s="7">
        <f t="shared" si="15"/>
        <v>0</v>
      </c>
      <c r="L32" s="7">
        <f t="shared" si="15"/>
        <v>33</v>
      </c>
      <c r="M32" s="7">
        <f t="shared" si="15"/>
        <v>1004</v>
      </c>
      <c r="N32" s="7">
        <f t="shared" si="15"/>
        <v>281</v>
      </c>
      <c r="O32" s="9">
        <f t="shared" si="15"/>
        <v>0</v>
      </c>
      <c r="P32" s="7">
        <f t="shared" si="15"/>
        <v>388</v>
      </c>
      <c r="Q32" s="7">
        <f t="shared" si="15"/>
        <v>1040</v>
      </c>
      <c r="R32" s="7">
        <f t="shared" si="15"/>
        <v>391</v>
      </c>
      <c r="S32" s="7">
        <f t="shared" si="15"/>
        <v>0</v>
      </c>
      <c r="T32" s="7">
        <f t="shared" si="15"/>
        <v>2</v>
      </c>
      <c r="U32" s="7">
        <f t="shared" si="15"/>
        <v>2</v>
      </c>
      <c r="V32" s="7">
        <f t="shared" si="15"/>
        <v>10641</v>
      </c>
      <c r="W32" s="7">
        <f t="shared" si="15"/>
        <v>5163</v>
      </c>
      <c r="X32" s="7">
        <f t="shared" si="15"/>
        <v>0</v>
      </c>
      <c r="Y32" s="1">
        <f t="shared" si="1"/>
        <v>322.45454545454544</v>
      </c>
      <c r="Z32" s="25">
        <f>M32-O32-P32</f>
        <v>616</v>
      </c>
      <c r="AA32" s="25">
        <f>Q32-R32</f>
        <v>649</v>
      </c>
      <c r="AB32" s="25">
        <f>Q32+T32</f>
        <v>1042</v>
      </c>
      <c r="AC32" s="1">
        <f>V32/AB32</f>
        <v>10.212092130518235</v>
      </c>
      <c r="AD32" s="25">
        <f>V32-W32</f>
        <v>5478</v>
      </c>
      <c r="AE32" s="1">
        <f>AD32/AA32</f>
        <v>8.4406779661016955</v>
      </c>
      <c r="AF32" s="1">
        <f>AC32-AE32</f>
        <v>1.7714141644165391</v>
      </c>
      <c r="AG32" s="30">
        <f>(M32+Q32+T32)/2</f>
        <v>1023</v>
      </c>
      <c r="AH32" s="1">
        <f>V32/AG32</f>
        <v>10.401759530791789</v>
      </c>
    </row>
    <row r="33" spans="1:60" ht="47.25" x14ac:dyDescent="0.25">
      <c r="A33">
        <v>29</v>
      </c>
      <c r="F33" s="14" t="s">
        <v>328</v>
      </c>
      <c r="G33" t="s">
        <v>166</v>
      </c>
      <c r="J33" s="7">
        <f t="shared" si="15"/>
        <v>6</v>
      </c>
      <c r="K33" s="7">
        <f t="shared" si="15"/>
        <v>0</v>
      </c>
      <c r="L33" s="7">
        <f t="shared" si="15"/>
        <v>6</v>
      </c>
      <c r="M33" s="7">
        <f t="shared" si="15"/>
        <v>298</v>
      </c>
      <c r="N33" s="7">
        <f t="shared" si="15"/>
        <v>45</v>
      </c>
      <c r="O33" s="9">
        <f t="shared" si="15"/>
        <v>298</v>
      </c>
      <c r="P33" s="7">
        <f t="shared" si="15"/>
        <v>0</v>
      </c>
      <c r="Q33" s="7">
        <f t="shared" si="15"/>
        <v>306</v>
      </c>
      <c r="R33" s="7">
        <f t="shared" si="15"/>
        <v>0</v>
      </c>
      <c r="S33" s="7">
        <f t="shared" si="15"/>
        <v>0</v>
      </c>
      <c r="T33" s="7">
        <f t="shared" si="15"/>
        <v>0</v>
      </c>
      <c r="U33" s="7">
        <f t="shared" si="15"/>
        <v>0</v>
      </c>
      <c r="V33" s="7">
        <f t="shared" si="15"/>
        <v>2008</v>
      </c>
      <c r="W33" s="7">
        <f t="shared" si="15"/>
        <v>0</v>
      </c>
      <c r="X33" s="7">
        <f t="shared" si="15"/>
        <v>0</v>
      </c>
      <c r="Y33" s="1">
        <f t="shared" si="1"/>
        <v>334.66666666666669</v>
      </c>
      <c r="Z33" s="25">
        <f>M33-O33-P33</f>
        <v>0</v>
      </c>
      <c r="AA33" s="25">
        <f>Q33-R33</f>
        <v>306</v>
      </c>
      <c r="AB33" s="25">
        <f>Q33+T33</f>
        <v>306</v>
      </c>
      <c r="AC33" s="1">
        <f>V33/AB33</f>
        <v>6.5620915032679736</v>
      </c>
      <c r="AD33" s="25">
        <f>V33-W33</f>
        <v>2008</v>
      </c>
      <c r="AE33" s="1">
        <f>AD33/AA33</f>
        <v>6.5620915032679736</v>
      </c>
      <c r="AF33" s="1">
        <f>AC33-AE33</f>
        <v>0</v>
      </c>
      <c r="AG33" s="30">
        <f>(M33+Q33+T33)/2</f>
        <v>302</v>
      </c>
      <c r="AH33" s="1">
        <f>V33/AG33</f>
        <v>6.6490066225165565</v>
      </c>
    </row>
    <row r="34" spans="1:60" s="2" customFormat="1" ht="15.75" x14ac:dyDescent="0.25">
      <c r="A34">
        <v>30</v>
      </c>
      <c r="B34"/>
      <c r="C34"/>
      <c r="D34">
        <v>2</v>
      </c>
      <c r="E34">
        <v>1</v>
      </c>
      <c r="F34" s="11" t="s">
        <v>253</v>
      </c>
      <c r="G34" s="2" t="s">
        <v>47</v>
      </c>
      <c r="H34" s="2">
        <v>0</v>
      </c>
      <c r="I34" s="2">
        <v>0</v>
      </c>
      <c r="J34" s="8">
        <f t="shared" si="15"/>
        <v>1949</v>
      </c>
      <c r="K34" s="8">
        <f t="shared" si="15"/>
        <v>0</v>
      </c>
      <c r="L34" s="8">
        <f t="shared" si="15"/>
        <v>1909</v>
      </c>
      <c r="M34" s="8">
        <f t="shared" si="15"/>
        <v>57364</v>
      </c>
      <c r="N34" s="8">
        <f t="shared" si="15"/>
        <v>15405</v>
      </c>
      <c r="O34" s="8">
        <f t="shared" si="15"/>
        <v>57032</v>
      </c>
      <c r="P34" s="8">
        <f t="shared" si="15"/>
        <v>0</v>
      </c>
      <c r="Q34" s="8">
        <f t="shared" si="15"/>
        <v>57663</v>
      </c>
      <c r="R34" s="8">
        <f t="shared" si="15"/>
        <v>0</v>
      </c>
      <c r="S34" s="8">
        <f t="shared" si="15"/>
        <v>26</v>
      </c>
      <c r="T34" s="8">
        <f t="shared" si="15"/>
        <v>34</v>
      </c>
      <c r="U34" s="8">
        <f t="shared" si="15"/>
        <v>0</v>
      </c>
      <c r="V34" s="8">
        <f t="shared" si="15"/>
        <v>599326</v>
      </c>
      <c r="W34" s="8">
        <f t="shared" si="15"/>
        <v>0</v>
      </c>
      <c r="X34" s="8">
        <f t="shared" si="15"/>
        <v>5356</v>
      </c>
      <c r="Y34" s="3">
        <f t="shared" si="1"/>
        <v>313.94761655316921</v>
      </c>
      <c r="Z34" s="27">
        <f t="shared" si="6"/>
        <v>332</v>
      </c>
      <c r="AA34" s="27">
        <f t="shared" si="7"/>
        <v>57663</v>
      </c>
      <c r="AB34" s="27">
        <f t="shared" si="8"/>
        <v>57697</v>
      </c>
      <c r="AC34" s="3">
        <f t="shared" si="9"/>
        <v>10.387472485571173</v>
      </c>
      <c r="AD34" s="27">
        <f t="shared" si="10"/>
        <v>599326</v>
      </c>
      <c r="AE34" s="3">
        <f t="shared" si="11"/>
        <v>10.393597280751955</v>
      </c>
      <c r="AF34" s="3">
        <f t="shared" si="12"/>
        <v>-6.1247951807814616E-3</v>
      </c>
      <c r="AG34" s="31">
        <f t="shared" si="13"/>
        <v>57530.5</v>
      </c>
      <c r="AH34" s="3">
        <f t="shared" si="5"/>
        <v>10.417535046627441</v>
      </c>
      <c r="BF34" s="2" t="s">
        <v>48</v>
      </c>
      <c r="BG34" s="2">
        <v>3</v>
      </c>
      <c r="BH34" s="2">
        <v>17</v>
      </c>
    </row>
    <row r="35" spans="1:60" ht="15.75" x14ac:dyDescent="0.25">
      <c r="A35">
        <v>31</v>
      </c>
      <c r="D35">
        <v>1</v>
      </c>
      <c r="E35">
        <v>1</v>
      </c>
      <c r="F35" s="12" t="s">
        <v>254</v>
      </c>
      <c r="G35" t="s">
        <v>49</v>
      </c>
      <c r="H35">
        <v>0</v>
      </c>
      <c r="I35">
        <v>0</v>
      </c>
      <c r="J35" s="7">
        <f t="shared" si="15"/>
        <v>20166</v>
      </c>
      <c r="K35" s="7">
        <f t="shared" si="15"/>
        <v>1744</v>
      </c>
      <c r="L35" s="7">
        <f t="shared" si="15"/>
        <v>19820</v>
      </c>
      <c r="M35" s="7">
        <f t="shared" si="15"/>
        <v>497897</v>
      </c>
      <c r="N35" s="7">
        <f t="shared" si="15"/>
        <v>110743</v>
      </c>
      <c r="O35" s="9">
        <f t="shared" si="15"/>
        <v>3810</v>
      </c>
      <c r="P35" s="7">
        <f t="shared" si="15"/>
        <v>57977</v>
      </c>
      <c r="Q35" s="7">
        <f t="shared" si="15"/>
        <v>500749</v>
      </c>
      <c r="R35" s="7">
        <f t="shared" si="15"/>
        <v>59188</v>
      </c>
      <c r="S35" s="7">
        <f t="shared" si="15"/>
        <v>5432</v>
      </c>
      <c r="T35" s="7">
        <f t="shared" si="15"/>
        <v>1008</v>
      </c>
      <c r="U35" s="7">
        <f t="shared" si="15"/>
        <v>286</v>
      </c>
      <c r="V35" s="7">
        <f t="shared" si="15"/>
        <v>6209236</v>
      </c>
      <c r="W35" s="7">
        <f t="shared" si="15"/>
        <v>833450</v>
      </c>
      <c r="X35" s="7">
        <f t="shared" si="15"/>
        <v>56692</v>
      </c>
      <c r="Y35" s="1">
        <f t="shared" si="1"/>
        <v>313.28133198789101</v>
      </c>
      <c r="Z35" s="25">
        <f t="shared" si="6"/>
        <v>436110</v>
      </c>
      <c r="AA35" s="25">
        <f t="shared" si="7"/>
        <v>441561</v>
      </c>
      <c r="AB35" s="25">
        <f t="shared" si="8"/>
        <v>501757</v>
      </c>
      <c r="AC35" s="1">
        <f t="shared" si="9"/>
        <v>12.374986298148308</v>
      </c>
      <c r="AD35" s="25">
        <f t="shared" si="10"/>
        <v>5375786</v>
      </c>
      <c r="AE35" s="1">
        <f t="shared" si="11"/>
        <v>12.174503635964227</v>
      </c>
      <c r="AF35" s="1">
        <f t="shared" si="12"/>
        <v>0.20048266218408095</v>
      </c>
      <c r="AG35" s="30">
        <f t="shared" si="13"/>
        <v>499827</v>
      </c>
      <c r="AH35" s="1">
        <f t="shared" si="5"/>
        <v>12.422770278516367</v>
      </c>
      <c r="BF35" t="s">
        <v>50</v>
      </c>
      <c r="BG35">
        <v>3</v>
      </c>
      <c r="BH35">
        <v>17</v>
      </c>
    </row>
    <row r="36" spans="1:60" ht="31.5" x14ac:dyDescent="0.25">
      <c r="A36">
        <v>32</v>
      </c>
      <c r="D36">
        <v>1</v>
      </c>
      <c r="E36">
        <v>1</v>
      </c>
      <c r="F36" s="12" t="s">
        <v>255</v>
      </c>
      <c r="G36" t="s">
        <v>51</v>
      </c>
      <c r="H36">
        <v>0</v>
      </c>
      <c r="I36">
        <v>0</v>
      </c>
      <c r="J36" s="7">
        <f t="shared" si="15"/>
        <v>56855</v>
      </c>
      <c r="K36" s="7">
        <f t="shared" si="15"/>
        <v>5207</v>
      </c>
      <c r="L36" s="7">
        <f t="shared" si="15"/>
        <v>56410</v>
      </c>
      <c r="M36" s="7">
        <f t="shared" si="15"/>
        <v>1597916</v>
      </c>
      <c r="N36" s="7">
        <f t="shared" si="15"/>
        <v>454525</v>
      </c>
      <c r="O36" s="9">
        <f t="shared" si="15"/>
        <v>2519</v>
      </c>
      <c r="P36" s="7">
        <f t="shared" si="15"/>
        <v>1003608</v>
      </c>
      <c r="Q36" s="7">
        <f t="shared" si="15"/>
        <v>1624244</v>
      </c>
      <c r="R36" s="7">
        <f t="shared" si="15"/>
        <v>1031281</v>
      </c>
      <c r="S36" s="7">
        <f t="shared" si="15"/>
        <v>1595</v>
      </c>
      <c r="T36" s="7">
        <f t="shared" si="15"/>
        <v>78941</v>
      </c>
      <c r="U36" s="7">
        <f t="shared" si="15"/>
        <v>68112</v>
      </c>
      <c r="V36" s="7">
        <f t="shared" si="15"/>
        <v>18604710</v>
      </c>
      <c r="W36" s="7">
        <f t="shared" si="15"/>
        <v>12022003</v>
      </c>
      <c r="X36" s="7">
        <f t="shared" si="15"/>
        <v>49347</v>
      </c>
      <c r="Y36" s="1">
        <f t="shared" si="1"/>
        <v>329.81226732848785</v>
      </c>
      <c r="Z36" s="25">
        <f t="shared" si="6"/>
        <v>591789</v>
      </c>
      <c r="AA36" s="25">
        <f t="shared" si="7"/>
        <v>592963</v>
      </c>
      <c r="AB36" s="25">
        <f t="shared" si="8"/>
        <v>1703185</v>
      </c>
      <c r="AC36" s="1">
        <f t="shared" si="9"/>
        <v>10.923481594776845</v>
      </c>
      <c r="AD36" s="25">
        <f t="shared" si="10"/>
        <v>6582707</v>
      </c>
      <c r="AE36" s="1">
        <f t="shared" si="11"/>
        <v>11.101379006784573</v>
      </c>
      <c r="AF36" s="1">
        <f t="shared" si="12"/>
        <v>-0.17789741200772724</v>
      </c>
      <c r="AG36" s="30">
        <f t="shared" si="13"/>
        <v>1650550.5</v>
      </c>
      <c r="AH36" s="1">
        <f t="shared" si="5"/>
        <v>11.271821128768856</v>
      </c>
      <c r="BF36" t="s">
        <v>52</v>
      </c>
      <c r="BG36">
        <v>3</v>
      </c>
      <c r="BH36">
        <v>17</v>
      </c>
    </row>
    <row r="37" spans="1:60" ht="63" x14ac:dyDescent="0.25">
      <c r="A37">
        <v>33</v>
      </c>
      <c r="F37" s="14" t="s">
        <v>329</v>
      </c>
      <c r="G37" t="s">
        <v>168</v>
      </c>
      <c r="J37" s="7">
        <f t="shared" si="15"/>
        <v>18054</v>
      </c>
      <c r="K37" s="7">
        <f t="shared" si="15"/>
        <v>415</v>
      </c>
      <c r="L37" s="7">
        <f t="shared" si="15"/>
        <v>17780</v>
      </c>
      <c r="M37" s="7">
        <f t="shared" si="15"/>
        <v>317327</v>
      </c>
      <c r="N37" s="7">
        <f t="shared" si="15"/>
        <v>76108</v>
      </c>
      <c r="O37" s="9">
        <f t="shared" si="15"/>
        <v>56</v>
      </c>
      <c r="P37" s="7">
        <f t="shared" si="15"/>
        <v>232469</v>
      </c>
      <c r="Q37" s="7">
        <f t="shared" si="15"/>
        <v>473951</v>
      </c>
      <c r="R37" s="7">
        <f t="shared" si="15"/>
        <v>352675</v>
      </c>
      <c r="S37" s="7">
        <f t="shared" si="15"/>
        <v>48</v>
      </c>
      <c r="T37" s="7">
        <f t="shared" si="15"/>
        <v>31258</v>
      </c>
      <c r="U37" s="7">
        <f t="shared" si="15"/>
        <v>27212</v>
      </c>
      <c r="V37" s="7">
        <f t="shared" si="15"/>
        <v>5846512</v>
      </c>
      <c r="W37" s="7">
        <f t="shared" si="15"/>
        <v>4383304</v>
      </c>
      <c r="X37" s="7">
        <f t="shared" si="15"/>
        <v>7856</v>
      </c>
      <c r="Y37" s="1">
        <f t="shared" si="1"/>
        <v>328.8251968503937</v>
      </c>
      <c r="Z37" s="25">
        <f>M37-O37-P37</f>
        <v>84802</v>
      </c>
      <c r="AA37" s="25">
        <f t="shared" si="7"/>
        <v>121276</v>
      </c>
      <c r="AB37" s="25">
        <f>Q37+T37</f>
        <v>505209</v>
      </c>
      <c r="AC37" s="1">
        <f>V37/AB37</f>
        <v>11.572462089946933</v>
      </c>
      <c r="AD37" s="25">
        <f>V37-W37</f>
        <v>1463208</v>
      </c>
      <c r="AE37" s="1">
        <f>AD37/AA37</f>
        <v>12.065107688248293</v>
      </c>
      <c r="AF37" s="1">
        <f>AC37-AE37</f>
        <v>-0.49264559830136001</v>
      </c>
      <c r="AG37" s="30">
        <f>(M37+Q37+T37)/2</f>
        <v>411268</v>
      </c>
      <c r="AH37" s="1">
        <f>V37/AG37</f>
        <v>14.215820340994194</v>
      </c>
    </row>
    <row r="38" spans="1:60" ht="31.5" x14ac:dyDescent="0.25">
      <c r="A38">
        <v>34</v>
      </c>
      <c r="F38" s="14" t="s">
        <v>256</v>
      </c>
      <c r="G38" t="s">
        <v>170</v>
      </c>
      <c r="J38" s="7">
        <f t="shared" si="15"/>
        <v>2480</v>
      </c>
      <c r="K38" s="7">
        <f t="shared" si="15"/>
        <v>60</v>
      </c>
      <c r="L38" s="7">
        <f t="shared" si="15"/>
        <v>2480</v>
      </c>
      <c r="M38" s="7">
        <f t="shared" si="15"/>
        <v>199749</v>
      </c>
      <c r="N38" s="7">
        <f t="shared" si="15"/>
        <v>51428</v>
      </c>
      <c r="O38" s="9">
        <f t="shared" si="15"/>
        <v>37</v>
      </c>
      <c r="P38" s="7">
        <f t="shared" si="15"/>
        <v>143766</v>
      </c>
      <c r="Q38" s="7">
        <f t="shared" si="15"/>
        <v>43709</v>
      </c>
      <c r="R38" s="7">
        <f t="shared" si="15"/>
        <v>30412</v>
      </c>
      <c r="S38" s="7">
        <f t="shared" si="15"/>
        <v>0</v>
      </c>
      <c r="T38" s="7">
        <f t="shared" si="15"/>
        <v>31155</v>
      </c>
      <c r="U38" s="7">
        <f t="shared" si="15"/>
        <v>26838</v>
      </c>
      <c r="V38" s="7">
        <f t="shared" si="15"/>
        <v>776076</v>
      </c>
      <c r="W38" s="7">
        <f t="shared" si="15"/>
        <v>519212</v>
      </c>
      <c r="X38" s="7">
        <f t="shared" si="15"/>
        <v>552</v>
      </c>
      <c r="Y38" s="1">
        <f t="shared" si="1"/>
        <v>312.93387096774194</v>
      </c>
      <c r="Z38" s="25">
        <f>M38-O38-P38</f>
        <v>55946</v>
      </c>
      <c r="AA38" s="25">
        <f t="shared" si="7"/>
        <v>13297</v>
      </c>
      <c r="AB38" s="25">
        <f>Q38+T38</f>
        <v>74864</v>
      </c>
      <c r="AC38" s="1">
        <f>V38/AB38</f>
        <v>10.366477879888865</v>
      </c>
      <c r="AD38" s="25">
        <f>V38-W38</f>
        <v>256864</v>
      </c>
      <c r="AE38" s="1">
        <f>AD38/AA38</f>
        <v>19.317440024065579</v>
      </c>
      <c r="AF38" s="1">
        <f>AC38-AE38</f>
        <v>-8.9509621441767138</v>
      </c>
      <c r="AG38" s="30">
        <f>(M38+Q38+T38)/2</f>
        <v>137306.5</v>
      </c>
      <c r="AH38" s="1">
        <f>V38/AG38</f>
        <v>5.6521431978821104</v>
      </c>
    </row>
    <row r="39" spans="1:60" s="2" customFormat="1" ht="15.75" x14ac:dyDescent="0.25">
      <c r="A39">
        <v>35</v>
      </c>
      <c r="B39"/>
      <c r="C39"/>
      <c r="D39">
        <v>2</v>
      </c>
      <c r="E39">
        <v>1</v>
      </c>
      <c r="F39" s="11" t="s">
        <v>257</v>
      </c>
      <c r="G39" s="2" t="s">
        <v>53</v>
      </c>
      <c r="H39" s="2">
        <v>0</v>
      </c>
      <c r="I39" s="2">
        <v>0</v>
      </c>
      <c r="J39" s="8">
        <f t="shared" si="15"/>
        <v>7261</v>
      </c>
      <c r="K39" s="8">
        <f t="shared" si="15"/>
        <v>348</v>
      </c>
      <c r="L39" s="8">
        <f t="shared" si="15"/>
        <v>7011</v>
      </c>
      <c r="M39" s="8">
        <f t="shared" si="15"/>
        <v>188521</v>
      </c>
      <c r="N39" s="8">
        <f t="shared" si="15"/>
        <v>47945</v>
      </c>
      <c r="O39" s="8">
        <f t="shared" si="15"/>
        <v>188501</v>
      </c>
      <c r="P39" s="8">
        <f t="shared" si="15"/>
        <v>0</v>
      </c>
      <c r="Q39" s="8">
        <f t="shared" si="15"/>
        <v>191120</v>
      </c>
      <c r="R39" s="8">
        <f t="shared" si="15"/>
        <v>0</v>
      </c>
      <c r="S39" s="8">
        <f t="shared" si="15"/>
        <v>330</v>
      </c>
      <c r="T39" s="8">
        <f t="shared" si="15"/>
        <v>51</v>
      </c>
      <c r="U39" s="8">
        <f t="shared" si="15"/>
        <v>0</v>
      </c>
      <c r="V39" s="8">
        <f t="shared" si="15"/>
        <v>2168273</v>
      </c>
      <c r="W39" s="8">
        <f t="shared" si="15"/>
        <v>0</v>
      </c>
      <c r="X39" s="8">
        <f t="shared" si="15"/>
        <v>50443</v>
      </c>
      <c r="Y39" s="3">
        <f t="shared" si="1"/>
        <v>309.26729425188989</v>
      </c>
      <c r="Z39" s="27">
        <f t="shared" si="6"/>
        <v>20</v>
      </c>
      <c r="AA39" s="27">
        <f t="shared" si="7"/>
        <v>191120</v>
      </c>
      <c r="AB39" s="27">
        <f t="shared" si="8"/>
        <v>191171</v>
      </c>
      <c r="AC39" s="3">
        <f t="shared" si="9"/>
        <v>11.342060249724069</v>
      </c>
      <c r="AD39" s="27">
        <f t="shared" si="10"/>
        <v>2168273</v>
      </c>
      <c r="AE39" s="3">
        <f t="shared" si="11"/>
        <v>11.345086856425283</v>
      </c>
      <c r="AF39" s="3">
        <f t="shared" si="12"/>
        <v>-3.0266067012139075E-3</v>
      </c>
      <c r="AG39" s="31">
        <f t="shared" si="13"/>
        <v>189846</v>
      </c>
      <c r="AH39" s="3">
        <f t="shared" si="5"/>
        <v>11.421220357552963</v>
      </c>
      <c r="BF39" s="2" t="s">
        <v>54</v>
      </c>
      <c r="BG39" s="2">
        <v>3</v>
      </c>
      <c r="BH39" s="2">
        <v>17</v>
      </c>
    </row>
    <row r="40" spans="1:60" s="2" customFormat="1" ht="31.5" x14ac:dyDescent="0.25">
      <c r="A40">
        <v>36</v>
      </c>
      <c r="B40"/>
      <c r="C40"/>
      <c r="D40"/>
      <c r="E40"/>
      <c r="F40" s="15" t="s">
        <v>258</v>
      </c>
      <c r="G40" s="2" t="s">
        <v>172</v>
      </c>
      <c r="J40" s="8">
        <f t="shared" ref="J40:X49" si="16">VLOOKUP($A40,_30p_3100,J$1)</f>
        <v>2234</v>
      </c>
      <c r="K40" s="8">
        <f t="shared" si="16"/>
        <v>60</v>
      </c>
      <c r="L40" s="8">
        <f t="shared" si="16"/>
        <v>2107</v>
      </c>
      <c r="M40" s="8">
        <f t="shared" si="16"/>
        <v>49848</v>
      </c>
      <c r="N40" s="8">
        <f t="shared" si="16"/>
        <v>12629</v>
      </c>
      <c r="O40" s="8">
        <f t="shared" si="16"/>
        <v>49840</v>
      </c>
      <c r="P40" s="8">
        <f t="shared" si="16"/>
        <v>0</v>
      </c>
      <c r="Q40" s="8">
        <f t="shared" si="16"/>
        <v>50317</v>
      </c>
      <c r="R40" s="8">
        <f t="shared" si="16"/>
        <v>0</v>
      </c>
      <c r="S40" s="8">
        <f t="shared" si="16"/>
        <v>30</v>
      </c>
      <c r="T40" s="8">
        <f t="shared" si="16"/>
        <v>7</v>
      </c>
      <c r="U40" s="8">
        <f t="shared" si="16"/>
        <v>0</v>
      </c>
      <c r="V40" s="8">
        <f t="shared" si="16"/>
        <v>667995</v>
      </c>
      <c r="W40" s="8">
        <f t="shared" si="16"/>
        <v>0</v>
      </c>
      <c r="X40" s="8">
        <f t="shared" si="16"/>
        <v>7938</v>
      </c>
      <c r="Y40" s="3">
        <f t="shared" si="1"/>
        <v>317.0360702420503</v>
      </c>
      <c r="Z40" s="27">
        <f t="shared" si="6"/>
        <v>8</v>
      </c>
      <c r="AA40" s="27">
        <f t="shared" si="7"/>
        <v>50317</v>
      </c>
      <c r="AB40" s="27">
        <f t="shared" si="8"/>
        <v>50324</v>
      </c>
      <c r="AC40" s="3">
        <f t="shared" si="9"/>
        <v>13.273885223750099</v>
      </c>
      <c r="AD40" s="27">
        <f t="shared" si="10"/>
        <v>667995</v>
      </c>
      <c r="AE40" s="3">
        <f t="shared" si="11"/>
        <v>13.275731860007552</v>
      </c>
      <c r="AF40" s="3">
        <f t="shared" si="12"/>
        <v>-1.8466362574525164E-3</v>
      </c>
      <c r="AG40" s="31">
        <f t="shared" si="13"/>
        <v>50086</v>
      </c>
      <c r="AH40" s="3">
        <f t="shared" si="5"/>
        <v>13.33696042806373</v>
      </c>
    </row>
    <row r="41" spans="1:60" ht="31.5" x14ac:dyDescent="0.25">
      <c r="A41">
        <v>37</v>
      </c>
      <c r="D41">
        <v>1</v>
      </c>
      <c r="E41">
        <v>1</v>
      </c>
      <c r="F41" s="12" t="s">
        <v>259</v>
      </c>
      <c r="G41" t="s">
        <v>55</v>
      </c>
      <c r="H41">
        <v>0</v>
      </c>
      <c r="I41">
        <v>0</v>
      </c>
      <c r="J41" s="7">
        <f t="shared" si="16"/>
        <v>4375</v>
      </c>
      <c r="K41" s="7">
        <f t="shared" si="16"/>
        <v>1</v>
      </c>
      <c r="L41" s="7">
        <f t="shared" si="16"/>
        <v>4348</v>
      </c>
      <c r="M41" s="7">
        <f t="shared" si="16"/>
        <v>103427</v>
      </c>
      <c r="N41" s="7">
        <f t="shared" si="16"/>
        <v>25593</v>
      </c>
      <c r="O41" s="9">
        <f t="shared" si="16"/>
        <v>509</v>
      </c>
      <c r="P41" s="7">
        <f t="shared" si="16"/>
        <v>47582</v>
      </c>
      <c r="Q41" s="7">
        <f t="shared" si="16"/>
        <v>104950</v>
      </c>
      <c r="R41" s="7">
        <f t="shared" si="16"/>
        <v>48656</v>
      </c>
      <c r="S41" s="7">
        <f t="shared" si="16"/>
        <v>599</v>
      </c>
      <c r="T41" s="7">
        <f t="shared" si="16"/>
        <v>1173</v>
      </c>
      <c r="U41" s="7">
        <f t="shared" si="16"/>
        <v>774</v>
      </c>
      <c r="V41" s="7">
        <f t="shared" si="16"/>
        <v>1382496</v>
      </c>
      <c r="W41" s="7">
        <f t="shared" si="16"/>
        <v>661733</v>
      </c>
      <c r="X41" s="7">
        <f t="shared" si="16"/>
        <v>18110</v>
      </c>
      <c r="Y41" s="1">
        <f t="shared" si="1"/>
        <v>317.96136154553818</v>
      </c>
      <c r="Z41" s="25">
        <f t="shared" si="6"/>
        <v>55336</v>
      </c>
      <c r="AA41" s="25">
        <f t="shared" si="7"/>
        <v>56294</v>
      </c>
      <c r="AB41" s="25">
        <f t="shared" si="8"/>
        <v>106123</v>
      </c>
      <c r="AC41" s="1">
        <f t="shared" si="9"/>
        <v>13.027298512103879</v>
      </c>
      <c r="AD41" s="25">
        <f t="shared" si="10"/>
        <v>720763</v>
      </c>
      <c r="AE41" s="1">
        <f t="shared" si="11"/>
        <v>12.803549223718337</v>
      </c>
      <c r="AF41" s="1">
        <f t="shared" si="12"/>
        <v>0.22374928838554276</v>
      </c>
      <c r="AG41" s="30">
        <f t="shared" si="13"/>
        <v>104775</v>
      </c>
      <c r="AH41" s="1">
        <f t="shared" si="5"/>
        <v>13.194903364352184</v>
      </c>
      <c r="BF41" t="s">
        <v>56</v>
      </c>
      <c r="BG41">
        <v>3</v>
      </c>
      <c r="BH41">
        <v>17</v>
      </c>
    </row>
    <row r="42" spans="1:60" s="2" customFormat="1" ht="15.75" x14ac:dyDescent="0.25">
      <c r="A42">
        <v>38</v>
      </c>
      <c r="B42"/>
      <c r="C42"/>
      <c r="D42">
        <v>2</v>
      </c>
      <c r="E42">
        <v>1</v>
      </c>
      <c r="F42" s="11" t="s">
        <v>260</v>
      </c>
      <c r="G42" s="2" t="s">
        <v>57</v>
      </c>
      <c r="H42" s="2">
        <v>0</v>
      </c>
      <c r="I42" s="2">
        <v>0</v>
      </c>
      <c r="J42" s="8">
        <f t="shared" si="16"/>
        <v>2581</v>
      </c>
      <c r="K42" s="8">
        <f t="shared" si="16"/>
        <v>43</v>
      </c>
      <c r="L42" s="8">
        <f t="shared" si="16"/>
        <v>2473</v>
      </c>
      <c r="M42" s="8">
        <f t="shared" si="16"/>
        <v>71240</v>
      </c>
      <c r="N42" s="8">
        <f t="shared" si="16"/>
        <v>17822</v>
      </c>
      <c r="O42" s="8">
        <f t="shared" si="16"/>
        <v>71238</v>
      </c>
      <c r="P42" s="8">
        <f t="shared" si="16"/>
        <v>0</v>
      </c>
      <c r="Q42" s="8">
        <f t="shared" si="16"/>
        <v>72297</v>
      </c>
      <c r="R42" s="8">
        <f t="shared" si="16"/>
        <v>0</v>
      </c>
      <c r="S42" s="8">
        <f t="shared" si="16"/>
        <v>123</v>
      </c>
      <c r="T42" s="8">
        <f t="shared" si="16"/>
        <v>16</v>
      </c>
      <c r="U42" s="8">
        <f t="shared" si="16"/>
        <v>0</v>
      </c>
      <c r="V42" s="8">
        <f t="shared" si="16"/>
        <v>753137</v>
      </c>
      <c r="W42" s="8">
        <f t="shared" si="16"/>
        <v>0</v>
      </c>
      <c r="X42" s="8">
        <f t="shared" si="16"/>
        <v>23556</v>
      </c>
      <c r="Y42" s="3">
        <f t="shared" si="1"/>
        <v>304.54387383744438</v>
      </c>
      <c r="Z42" s="27">
        <f t="shared" si="6"/>
        <v>2</v>
      </c>
      <c r="AA42" s="27">
        <f t="shared" si="7"/>
        <v>72297</v>
      </c>
      <c r="AB42" s="27">
        <f t="shared" si="8"/>
        <v>72313</v>
      </c>
      <c r="AC42" s="3">
        <f t="shared" si="9"/>
        <v>10.414959965704645</v>
      </c>
      <c r="AD42" s="27">
        <f t="shared" si="10"/>
        <v>753137</v>
      </c>
      <c r="AE42" s="3">
        <f t="shared" si="11"/>
        <v>10.417264893425729</v>
      </c>
      <c r="AF42" s="3">
        <f t="shared" si="12"/>
        <v>-2.3049277210844821E-3</v>
      </c>
      <c r="AG42" s="31">
        <f t="shared" si="13"/>
        <v>71776.5</v>
      </c>
      <c r="AH42" s="3">
        <f t="shared" si="5"/>
        <v>10.492807534499454</v>
      </c>
      <c r="BF42" s="2" t="s">
        <v>58</v>
      </c>
      <c r="BG42" s="2">
        <v>3</v>
      </c>
      <c r="BH42" s="2">
        <v>17</v>
      </c>
    </row>
    <row r="43" spans="1:60" ht="15.75" x14ac:dyDescent="0.25">
      <c r="A43">
        <v>39</v>
      </c>
      <c r="D43">
        <v>1</v>
      </c>
      <c r="E43">
        <v>1</v>
      </c>
      <c r="F43" s="12" t="s">
        <v>261</v>
      </c>
      <c r="G43" t="s">
        <v>59</v>
      </c>
      <c r="H43">
        <v>0</v>
      </c>
      <c r="I43">
        <v>0</v>
      </c>
      <c r="J43" s="7">
        <f t="shared" si="16"/>
        <v>33509</v>
      </c>
      <c r="K43" s="7">
        <f t="shared" si="16"/>
        <v>887</v>
      </c>
      <c r="L43" s="7">
        <f t="shared" si="16"/>
        <v>33111</v>
      </c>
      <c r="M43" s="7">
        <f t="shared" si="16"/>
        <v>1248105</v>
      </c>
      <c r="N43" s="7">
        <f t="shared" si="16"/>
        <v>327808</v>
      </c>
      <c r="O43" s="9">
        <f t="shared" si="16"/>
        <v>392</v>
      </c>
      <c r="P43" s="7">
        <f t="shared" si="16"/>
        <v>745329</v>
      </c>
      <c r="Q43" s="7">
        <f t="shared" si="16"/>
        <v>1227609</v>
      </c>
      <c r="R43" s="7">
        <f t="shared" si="16"/>
        <v>746780</v>
      </c>
      <c r="S43" s="7">
        <f t="shared" si="16"/>
        <v>147</v>
      </c>
      <c r="T43" s="7">
        <f t="shared" si="16"/>
        <v>12666</v>
      </c>
      <c r="U43" s="7">
        <f t="shared" si="16"/>
        <v>9613</v>
      </c>
      <c r="V43" s="7">
        <f t="shared" si="16"/>
        <v>10801720</v>
      </c>
      <c r="W43" s="7">
        <f t="shared" si="16"/>
        <v>6701793</v>
      </c>
      <c r="X43" s="7">
        <f t="shared" si="16"/>
        <v>31652</v>
      </c>
      <c r="Y43" s="1">
        <f t="shared" si="1"/>
        <v>326.22753767630093</v>
      </c>
      <c r="Z43" s="25">
        <f t="shared" si="6"/>
        <v>502384</v>
      </c>
      <c r="AA43" s="25">
        <f t="shared" si="7"/>
        <v>480829</v>
      </c>
      <c r="AB43" s="25">
        <f t="shared" si="8"/>
        <v>1240275</v>
      </c>
      <c r="AC43" s="1">
        <f t="shared" si="9"/>
        <v>8.7091330551692163</v>
      </c>
      <c r="AD43" s="25">
        <f t="shared" si="10"/>
        <v>4099927</v>
      </c>
      <c r="AE43" s="1">
        <f t="shared" si="11"/>
        <v>8.5267881097022027</v>
      </c>
      <c r="AF43" s="1">
        <f t="shared" si="12"/>
        <v>0.18234494546701363</v>
      </c>
      <c r="AG43" s="30">
        <f t="shared" si="13"/>
        <v>1244190</v>
      </c>
      <c r="AH43" s="1">
        <f t="shared" si="5"/>
        <v>8.681728674880846</v>
      </c>
      <c r="BF43" t="s">
        <v>60</v>
      </c>
      <c r="BG43">
        <v>3</v>
      </c>
      <c r="BH43">
        <v>17</v>
      </c>
    </row>
    <row r="44" spans="1:60" ht="31.5" x14ac:dyDescent="0.25">
      <c r="A44">
        <v>40</v>
      </c>
      <c r="F44" s="14" t="s">
        <v>262</v>
      </c>
      <c r="G44" t="s">
        <v>174</v>
      </c>
      <c r="J44" s="7">
        <f t="shared" si="16"/>
        <v>1797</v>
      </c>
      <c r="K44" s="7">
        <f t="shared" si="16"/>
        <v>59</v>
      </c>
      <c r="L44" s="7">
        <f t="shared" si="16"/>
        <v>1830</v>
      </c>
      <c r="M44" s="7">
        <f t="shared" si="16"/>
        <v>51026</v>
      </c>
      <c r="N44" s="7">
        <f t="shared" si="16"/>
        <v>14431</v>
      </c>
      <c r="O44" s="9">
        <f t="shared" si="16"/>
        <v>17</v>
      </c>
      <c r="P44" s="7">
        <f t="shared" si="16"/>
        <v>31326</v>
      </c>
      <c r="Q44" s="7">
        <f t="shared" si="16"/>
        <v>50957</v>
      </c>
      <c r="R44" s="7">
        <f t="shared" si="16"/>
        <v>31103</v>
      </c>
      <c r="S44" s="7">
        <f t="shared" si="16"/>
        <v>0</v>
      </c>
      <c r="T44" s="7">
        <f t="shared" si="16"/>
        <v>387</v>
      </c>
      <c r="U44" s="7">
        <f t="shared" si="16"/>
        <v>260</v>
      </c>
      <c r="V44" s="7">
        <f t="shared" si="16"/>
        <v>594429</v>
      </c>
      <c r="W44" s="7">
        <f t="shared" si="16"/>
        <v>378749</v>
      </c>
      <c r="X44" s="7">
        <f t="shared" si="16"/>
        <v>819</v>
      </c>
      <c r="Y44" s="1">
        <f t="shared" si="1"/>
        <v>324.82459016393443</v>
      </c>
      <c r="Z44" s="25">
        <f t="shared" si="6"/>
        <v>19683</v>
      </c>
      <c r="AA44" s="25">
        <f t="shared" si="7"/>
        <v>19854</v>
      </c>
      <c r="AB44" s="25">
        <f t="shared" si="8"/>
        <v>51344</v>
      </c>
      <c r="AC44" s="1">
        <f t="shared" si="9"/>
        <v>11.577380024929885</v>
      </c>
      <c r="AD44" s="25">
        <f t="shared" si="10"/>
        <v>215680</v>
      </c>
      <c r="AE44" s="1">
        <f t="shared" si="11"/>
        <v>10.863302105369195</v>
      </c>
      <c r="AF44" s="1">
        <f t="shared" si="12"/>
        <v>0.71407791956069033</v>
      </c>
      <c r="AG44" s="30">
        <f t="shared" si="13"/>
        <v>51185</v>
      </c>
      <c r="AH44" s="1">
        <f t="shared" si="5"/>
        <v>11.613343753052652</v>
      </c>
    </row>
    <row r="45" spans="1:60" ht="31.5" x14ac:dyDescent="0.25">
      <c r="A45">
        <v>41</v>
      </c>
      <c r="F45" s="14" t="s">
        <v>263</v>
      </c>
      <c r="G45" t="s">
        <v>176</v>
      </c>
      <c r="J45" s="7">
        <f t="shared" si="16"/>
        <v>3177</v>
      </c>
      <c r="K45" s="7">
        <f t="shared" si="16"/>
        <v>136</v>
      </c>
      <c r="L45" s="7">
        <f t="shared" si="16"/>
        <v>3154</v>
      </c>
      <c r="M45" s="7">
        <f t="shared" si="16"/>
        <v>79896</v>
      </c>
      <c r="N45" s="7">
        <f t="shared" si="16"/>
        <v>20026</v>
      </c>
      <c r="O45" s="9">
        <f t="shared" si="16"/>
        <v>6</v>
      </c>
      <c r="P45" s="7">
        <f t="shared" si="16"/>
        <v>53594</v>
      </c>
      <c r="Q45" s="7">
        <f t="shared" si="16"/>
        <v>80060</v>
      </c>
      <c r="R45" s="7">
        <f t="shared" si="16"/>
        <v>53602</v>
      </c>
      <c r="S45" s="7">
        <f t="shared" si="16"/>
        <v>0</v>
      </c>
      <c r="T45" s="7">
        <f t="shared" si="16"/>
        <v>589</v>
      </c>
      <c r="U45" s="7">
        <f t="shared" si="16"/>
        <v>480</v>
      </c>
      <c r="V45" s="7">
        <f t="shared" si="16"/>
        <v>1010202</v>
      </c>
      <c r="W45" s="7">
        <f t="shared" si="16"/>
        <v>685022</v>
      </c>
      <c r="X45" s="7">
        <f t="shared" si="16"/>
        <v>3722</v>
      </c>
      <c r="Y45" s="1">
        <f t="shared" si="1"/>
        <v>320.29232720355105</v>
      </c>
      <c r="Z45" s="25">
        <f t="shared" si="6"/>
        <v>26296</v>
      </c>
      <c r="AA45" s="25">
        <f t="shared" si="7"/>
        <v>26458</v>
      </c>
      <c r="AB45" s="25">
        <f t="shared" si="8"/>
        <v>80649</v>
      </c>
      <c r="AC45" s="1">
        <f t="shared" si="9"/>
        <v>12.525908566752223</v>
      </c>
      <c r="AD45" s="25">
        <f t="shared" si="10"/>
        <v>325180</v>
      </c>
      <c r="AE45" s="1">
        <f t="shared" si="11"/>
        <v>12.290422556504648</v>
      </c>
      <c r="AF45" s="1">
        <f t="shared" si="12"/>
        <v>0.23548601024757509</v>
      </c>
      <c r="AG45" s="30">
        <f t="shared" si="13"/>
        <v>80272.5</v>
      </c>
      <c r="AH45" s="1">
        <f t="shared" si="5"/>
        <v>12.584658506960665</v>
      </c>
    </row>
    <row r="46" spans="1:60" ht="15.75" x14ac:dyDescent="0.25">
      <c r="A46">
        <v>42</v>
      </c>
      <c r="F46" s="14" t="s">
        <v>264</v>
      </c>
      <c r="G46" t="s">
        <v>178</v>
      </c>
      <c r="J46" s="7">
        <f t="shared" si="16"/>
        <v>2164</v>
      </c>
      <c r="K46" s="7">
        <f t="shared" si="16"/>
        <v>74</v>
      </c>
      <c r="L46" s="7">
        <f t="shared" si="16"/>
        <v>2104</v>
      </c>
      <c r="M46" s="7">
        <f t="shared" si="16"/>
        <v>62996</v>
      </c>
      <c r="N46" s="7">
        <f t="shared" si="16"/>
        <v>14835</v>
      </c>
      <c r="O46" s="9">
        <f t="shared" si="16"/>
        <v>6</v>
      </c>
      <c r="P46" s="7">
        <f t="shared" si="16"/>
        <v>44663</v>
      </c>
      <c r="Q46" s="7">
        <f t="shared" si="16"/>
        <v>64473</v>
      </c>
      <c r="R46" s="7">
        <f t="shared" si="16"/>
        <v>44638</v>
      </c>
      <c r="S46" s="7">
        <f t="shared" si="16"/>
        <v>81</v>
      </c>
      <c r="T46" s="7">
        <f t="shared" si="16"/>
        <v>141</v>
      </c>
      <c r="U46" s="7">
        <f t="shared" si="16"/>
        <v>118</v>
      </c>
      <c r="V46" s="7">
        <f t="shared" si="16"/>
        <v>679970</v>
      </c>
      <c r="W46" s="7">
        <f t="shared" si="16"/>
        <v>467724</v>
      </c>
      <c r="X46" s="7">
        <f t="shared" si="16"/>
        <v>2494</v>
      </c>
      <c r="Y46" s="1">
        <f t="shared" si="1"/>
        <v>323.17965779467681</v>
      </c>
      <c r="Z46" s="25">
        <f t="shared" si="6"/>
        <v>18327</v>
      </c>
      <c r="AA46" s="25">
        <f t="shared" si="7"/>
        <v>19835</v>
      </c>
      <c r="AB46" s="25">
        <f t="shared" si="8"/>
        <v>64614</v>
      </c>
      <c r="AC46" s="1">
        <f t="shared" si="9"/>
        <v>10.523570743182592</v>
      </c>
      <c r="AD46" s="25">
        <f t="shared" si="10"/>
        <v>212246</v>
      </c>
      <c r="AE46" s="1">
        <f t="shared" si="11"/>
        <v>10.700579783211495</v>
      </c>
      <c r="AF46" s="1">
        <f t="shared" si="12"/>
        <v>-0.17700904002890283</v>
      </c>
      <c r="AG46" s="30">
        <f t="shared" si="13"/>
        <v>63805</v>
      </c>
      <c r="AH46" s="1">
        <f t="shared" si="5"/>
        <v>10.657001802366585</v>
      </c>
    </row>
    <row r="47" spans="1:60" ht="15.75" x14ac:dyDescent="0.25">
      <c r="A47">
        <v>43</v>
      </c>
      <c r="F47" s="14" t="s">
        <v>265</v>
      </c>
      <c r="G47" t="s">
        <v>180</v>
      </c>
      <c r="J47" s="7">
        <f t="shared" si="16"/>
        <v>2653</v>
      </c>
      <c r="K47" s="7">
        <f t="shared" si="16"/>
        <v>61</v>
      </c>
      <c r="L47" s="7">
        <f t="shared" si="16"/>
        <v>2676</v>
      </c>
      <c r="M47" s="7">
        <f t="shared" si="16"/>
        <v>88829</v>
      </c>
      <c r="N47" s="7">
        <f t="shared" si="16"/>
        <v>21262</v>
      </c>
      <c r="O47" s="9">
        <f t="shared" si="16"/>
        <v>11</v>
      </c>
      <c r="P47" s="7">
        <f t="shared" si="16"/>
        <v>45748</v>
      </c>
      <c r="Q47" s="7">
        <f t="shared" si="16"/>
        <v>87894</v>
      </c>
      <c r="R47" s="7">
        <f t="shared" si="16"/>
        <v>46542</v>
      </c>
      <c r="S47" s="7">
        <f t="shared" si="16"/>
        <v>1</v>
      </c>
      <c r="T47" s="7">
        <f t="shared" si="16"/>
        <v>104</v>
      </c>
      <c r="U47" s="7">
        <f t="shared" si="16"/>
        <v>74</v>
      </c>
      <c r="V47" s="7">
        <f t="shared" si="16"/>
        <v>854097</v>
      </c>
      <c r="W47" s="7">
        <f t="shared" si="16"/>
        <v>459643</v>
      </c>
      <c r="X47" s="7">
        <f t="shared" si="16"/>
        <v>1845</v>
      </c>
      <c r="Y47" s="1">
        <f t="shared" si="1"/>
        <v>319.16928251121078</v>
      </c>
      <c r="Z47" s="25">
        <f t="shared" si="6"/>
        <v>43070</v>
      </c>
      <c r="AA47" s="25">
        <f t="shared" si="7"/>
        <v>41352</v>
      </c>
      <c r="AB47" s="25">
        <f t="shared" si="8"/>
        <v>87998</v>
      </c>
      <c r="AC47" s="1">
        <f t="shared" si="9"/>
        <v>9.7058683151889813</v>
      </c>
      <c r="AD47" s="25">
        <f t="shared" si="10"/>
        <v>394454</v>
      </c>
      <c r="AE47" s="1">
        <f t="shared" si="11"/>
        <v>9.5389340297929959</v>
      </c>
      <c r="AF47" s="1">
        <f t="shared" si="12"/>
        <v>0.16693428539598543</v>
      </c>
      <c r="AG47" s="30">
        <f t="shared" si="13"/>
        <v>88413.5</v>
      </c>
      <c r="AH47" s="1">
        <f t="shared" si="5"/>
        <v>9.6602555039671536</v>
      </c>
    </row>
    <row r="48" spans="1:60" ht="31.5" x14ac:dyDescent="0.25">
      <c r="A48">
        <v>44</v>
      </c>
      <c r="F48" s="14" t="s">
        <v>266</v>
      </c>
      <c r="G48" t="s">
        <v>182</v>
      </c>
      <c r="J48" s="7">
        <f t="shared" si="16"/>
        <v>1706</v>
      </c>
      <c r="K48" s="7">
        <f t="shared" si="16"/>
        <v>54</v>
      </c>
      <c r="L48" s="7">
        <f t="shared" si="16"/>
        <v>1686</v>
      </c>
      <c r="M48" s="7">
        <f t="shared" si="16"/>
        <v>48391</v>
      </c>
      <c r="N48" s="7">
        <f t="shared" si="16"/>
        <v>12273</v>
      </c>
      <c r="O48" s="9">
        <f t="shared" si="16"/>
        <v>39</v>
      </c>
      <c r="P48" s="7">
        <f t="shared" si="16"/>
        <v>27528</v>
      </c>
      <c r="Q48" s="7">
        <f t="shared" si="16"/>
        <v>48177</v>
      </c>
      <c r="R48" s="7">
        <f t="shared" si="16"/>
        <v>27568</v>
      </c>
      <c r="S48" s="7">
        <f t="shared" si="16"/>
        <v>1</v>
      </c>
      <c r="T48" s="7">
        <f t="shared" si="16"/>
        <v>94</v>
      </c>
      <c r="U48" s="7">
        <f t="shared" si="16"/>
        <v>68</v>
      </c>
      <c r="V48" s="7">
        <f t="shared" si="16"/>
        <v>534272</v>
      </c>
      <c r="W48" s="7">
        <f t="shared" si="16"/>
        <v>298727</v>
      </c>
      <c r="X48" s="7">
        <f t="shared" si="16"/>
        <v>1240</v>
      </c>
      <c r="Y48" s="1">
        <f t="shared" si="1"/>
        <v>316.8873072360617</v>
      </c>
      <c r="Z48" s="25">
        <f t="shared" si="6"/>
        <v>20824</v>
      </c>
      <c r="AA48" s="25">
        <f t="shared" si="7"/>
        <v>20609</v>
      </c>
      <c r="AB48" s="25">
        <f t="shared" si="8"/>
        <v>48271</v>
      </c>
      <c r="AC48" s="1">
        <f t="shared" si="9"/>
        <v>11.068177580742061</v>
      </c>
      <c r="AD48" s="25">
        <f t="shared" si="10"/>
        <v>235545</v>
      </c>
      <c r="AE48" s="1">
        <f t="shared" si="11"/>
        <v>11.429229948080936</v>
      </c>
      <c r="AF48" s="1">
        <f t="shared" si="12"/>
        <v>-0.3610523673388748</v>
      </c>
      <c r="AG48" s="30">
        <f t="shared" si="13"/>
        <v>48331</v>
      </c>
      <c r="AH48" s="1">
        <f t="shared" si="5"/>
        <v>11.054437110757071</v>
      </c>
    </row>
    <row r="49" spans="1:60" ht="47.25" x14ac:dyDescent="0.25">
      <c r="A49">
        <v>45</v>
      </c>
      <c r="F49" s="14" t="s">
        <v>330</v>
      </c>
      <c r="G49" t="s">
        <v>184</v>
      </c>
      <c r="J49" s="7">
        <f t="shared" si="16"/>
        <v>1750</v>
      </c>
      <c r="K49" s="7">
        <f t="shared" si="16"/>
        <v>139</v>
      </c>
      <c r="L49" s="7">
        <f t="shared" si="16"/>
        <v>1733</v>
      </c>
      <c r="M49" s="7">
        <f t="shared" si="16"/>
        <v>54649</v>
      </c>
      <c r="N49" s="7">
        <f t="shared" si="16"/>
        <v>11897</v>
      </c>
      <c r="O49" s="9">
        <f t="shared" si="16"/>
        <v>16</v>
      </c>
      <c r="P49" s="7">
        <f t="shared" si="16"/>
        <v>29137</v>
      </c>
      <c r="Q49" s="7">
        <f t="shared" si="16"/>
        <v>53840</v>
      </c>
      <c r="R49" s="7">
        <f t="shared" si="16"/>
        <v>29169</v>
      </c>
      <c r="S49" s="7">
        <f t="shared" si="16"/>
        <v>2</v>
      </c>
      <c r="T49" s="7">
        <f t="shared" si="16"/>
        <v>46</v>
      </c>
      <c r="U49" s="7">
        <f t="shared" si="16"/>
        <v>29</v>
      </c>
      <c r="V49" s="7">
        <f t="shared" si="16"/>
        <v>549128</v>
      </c>
      <c r="W49" s="7">
        <f t="shared" si="16"/>
        <v>305598</v>
      </c>
      <c r="X49" s="7">
        <f t="shared" si="16"/>
        <v>1474</v>
      </c>
      <c r="Y49" s="1">
        <f t="shared" si="1"/>
        <v>316.86555106751297</v>
      </c>
      <c r="Z49" s="25">
        <f t="shared" si="6"/>
        <v>25496</v>
      </c>
      <c r="AA49" s="25">
        <f t="shared" si="7"/>
        <v>24671</v>
      </c>
      <c r="AB49" s="25">
        <f t="shared" si="8"/>
        <v>53886</v>
      </c>
      <c r="AC49" s="1">
        <f t="shared" si="9"/>
        <v>10.190550421259696</v>
      </c>
      <c r="AD49" s="25">
        <f t="shared" si="10"/>
        <v>243530</v>
      </c>
      <c r="AE49" s="1">
        <f t="shared" si="11"/>
        <v>9.8711037250212801</v>
      </c>
      <c r="AF49" s="1">
        <f t="shared" si="12"/>
        <v>0.31944669623841548</v>
      </c>
      <c r="AG49" s="30">
        <f t="shared" si="13"/>
        <v>54267.5</v>
      </c>
      <c r="AH49" s="1">
        <f t="shared" si="5"/>
        <v>10.118910950384668</v>
      </c>
    </row>
    <row r="50" spans="1:60" ht="31.5" x14ac:dyDescent="0.25">
      <c r="A50">
        <v>46</v>
      </c>
      <c r="F50" s="14" t="s">
        <v>267</v>
      </c>
      <c r="G50" t="s">
        <v>186</v>
      </c>
      <c r="J50" s="7">
        <f t="shared" ref="J50:X59" si="17">VLOOKUP($A50,_30p_3100,J$1)</f>
        <v>1253</v>
      </c>
      <c r="K50" s="7">
        <f t="shared" si="17"/>
        <v>53</v>
      </c>
      <c r="L50" s="7">
        <f t="shared" si="17"/>
        <v>1233</v>
      </c>
      <c r="M50" s="7">
        <f t="shared" si="17"/>
        <v>39362</v>
      </c>
      <c r="N50" s="7">
        <f t="shared" si="17"/>
        <v>10173</v>
      </c>
      <c r="O50" s="9">
        <f t="shared" si="17"/>
        <v>0</v>
      </c>
      <c r="P50" s="7">
        <f t="shared" si="17"/>
        <v>25119</v>
      </c>
      <c r="Q50" s="7">
        <f t="shared" si="17"/>
        <v>32001</v>
      </c>
      <c r="R50" s="7">
        <f t="shared" si="17"/>
        <v>21301</v>
      </c>
      <c r="S50" s="7">
        <f t="shared" si="17"/>
        <v>0</v>
      </c>
      <c r="T50" s="7">
        <f t="shared" si="17"/>
        <v>7361</v>
      </c>
      <c r="U50" s="7">
        <f t="shared" si="17"/>
        <v>5723</v>
      </c>
      <c r="V50" s="7">
        <f t="shared" si="17"/>
        <v>409423</v>
      </c>
      <c r="W50" s="7">
        <f t="shared" si="17"/>
        <v>285064</v>
      </c>
      <c r="X50" s="7">
        <f t="shared" si="17"/>
        <v>0</v>
      </c>
      <c r="Y50" s="1">
        <f t="shared" si="1"/>
        <v>332.0543390105434</v>
      </c>
      <c r="Z50" s="25">
        <f t="shared" si="6"/>
        <v>14243</v>
      </c>
      <c r="AA50" s="25">
        <f t="shared" si="7"/>
        <v>10700</v>
      </c>
      <c r="AB50" s="25">
        <f t="shared" si="8"/>
        <v>39362</v>
      </c>
      <c r="AC50" s="1">
        <f t="shared" si="9"/>
        <v>10.401478583405314</v>
      </c>
      <c r="AD50" s="25">
        <f t="shared" si="10"/>
        <v>124359</v>
      </c>
      <c r="AE50" s="1">
        <f t="shared" si="11"/>
        <v>11.62233644859813</v>
      </c>
      <c r="AF50" s="1">
        <f t="shared" si="12"/>
        <v>-1.2208578651928157</v>
      </c>
      <c r="AG50" s="30">
        <f t="shared" si="13"/>
        <v>39362</v>
      </c>
      <c r="AH50" s="1">
        <f t="shared" si="5"/>
        <v>10.401478583405314</v>
      </c>
    </row>
    <row r="51" spans="1:60" s="2" customFormat="1" ht="15.75" x14ac:dyDescent="0.25">
      <c r="A51">
        <v>47</v>
      </c>
      <c r="B51"/>
      <c r="C51"/>
      <c r="D51">
        <v>2</v>
      </c>
      <c r="E51">
        <v>1</v>
      </c>
      <c r="F51" s="11" t="s">
        <v>268</v>
      </c>
      <c r="G51" s="2" t="s">
        <v>61</v>
      </c>
      <c r="H51" s="2">
        <v>0</v>
      </c>
      <c r="I51" s="2">
        <v>0</v>
      </c>
      <c r="J51" s="8">
        <f t="shared" si="17"/>
        <v>2125</v>
      </c>
      <c r="K51" s="8">
        <f t="shared" si="17"/>
        <v>0</v>
      </c>
      <c r="L51" s="8">
        <f t="shared" si="17"/>
        <v>2102</v>
      </c>
      <c r="M51" s="8">
        <f t="shared" si="17"/>
        <v>48235</v>
      </c>
      <c r="N51" s="8">
        <f t="shared" si="17"/>
        <v>13765</v>
      </c>
      <c r="O51" s="8">
        <f t="shared" si="17"/>
        <v>48196</v>
      </c>
      <c r="P51" s="8">
        <f t="shared" si="17"/>
        <v>0</v>
      </c>
      <c r="Q51" s="8">
        <f t="shared" si="17"/>
        <v>48356</v>
      </c>
      <c r="R51" s="8">
        <f t="shared" si="17"/>
        <v>0</v>
      </c>
      <c r="S51" s="8">
        <f t="shared" si="17"/>
        <v>1</v>
      </c>
      <c r="T51" s="8">
        <f t="shared" si="17"/>
        <v>114</v>
      </c>
      <c r="U51" s="8">
        <f t="shared" si="17"/>
        <v>0</v>
      </c>
      <c r="V51" s="8">
        <f t="shared" si="17"/>
        <v>730527</v>
      </c>
      <c r="W51" s="8">
        <f t="shared" si="17"/>
        <v>0</v>
      </c>
      <c r="X51" s="8">
        <f t="shared" si="17"/>
        <v>140</v>
      </c>
      <c r="Y51" s="3">
        <f t="shared" si="1"/>
        <v>347.53901046622263</v>
      </c>
      <c r="Z51" s="27">
        <f t="shared" si="6"/>
        <v>39</v>
      </c>
      <c r="AA51" s="27">
        <f t="shared" si="7"/>
        <v>48356</v>
      </c>
      <c r="AB51" s="27">
        <f t="shared" si="8"/>
        <v>48470</v>
      </c>
      <c r="AC51" s="3">
        <f t="shared" si="9"/>
        <v>15.071735093872498</v>
      </c>
      <c r="AD51" s="27">
        <f t="shared" si="10"/>
        <v>730527</v>
      </c>
      <c r="AE51" s="3">
        <f t="shared" si="11"/>
        <v>15.107266936884772</v>
      </c>
      <c r="AF51" s="3">
        <f t="shared" si="12"/>
        <v>-3.5531843012273967E-2</v>
      </c>
      <c r="AG51" s="31">
        <f t="shared" si="13"/>
        <v>48352.5</v>
      </c>
      <c r="AH51" s="3">
        <f t="shared" si="5"/>
        <v>15.108360477741586</v>
      </c>
      <c r="BF51" s="2" t="s">
        <v>62</v>
      </c>
      <c r="BG51" s="2">
        <v>3</v>
      </c>
      <c r="BH51" s="2">
        <v>17</v>
      </c>
    </row>
    <row r="52" spans="1:60" ht="31.5" x14ac:dyDescent="0.25">
      <c r="A52">
        <v>48</v>
      </c>
      <c r="D52">
        <v>1</v>
      </c>
      <c r="E52">
        <v>1</v>
      </c>
      <c r="F52" s="12" t="s">
        <v>269</v>
      </c>
      <c r="G52" t="s">
        <v>63</v>
      </c>
      <c r="H52">
        <v>0</v>
      </c>
      <c r="I52">
        <v>0</v>
      </c>
      <c r="J52" s="7">
        <f t="shared" si="17"/>
        <v>10274</v>
      </c>
      <c r="K52" s="7">
        <f t="shared" si="17"/>
        <v>197</v>
      </c>
      <c r="L52" s="7">
        <f t="shared" si="17"/>
        <v>10035</v>
      </c>
      <c r="M52" s="7">
        <f t="shared" si="17"/>
        <v>434019</v>
      </c>
      <c r="N52" s="7">
        <f t="shared" si="17"/>
        <v>90477</v>
      </c>
      <c r="O52" s="9">
        <f t="shared" si="17"/>
        <v>26028</v>
      </c>
      <c r="P52" s="7">
        <f t="shared" si="17"/>
        <v>98700</v>
      </c>
      <c r="Q52" s="7">
        <f t="shared" si="17"/>
        <v>434352</v>
      </c>
      <c r="R52" s="7">
        <f t="shared" si="17"/>
        <v>98567</v>
      </c>
      <c r="S52" s="7">
        <f t="shared" si="17"/>
        <v>2821</v>
      </c>
      <c r="T52" s="7">
        <f t="shared" si="17"/>
        <v>256</v>
      </c>
      <c r="U52" s="7">
        <f t="shared" si="17"/>
        <v>148</v>
      </c>
      <c r="V52" s="7">
        <f t="shared" si="17"/>
        <v>3171072</v>
      </c>
      <c r="W52" s="7">
        <f t="shared" si="17"/>
        <v>746159</v>
      </c>
      <c r="X52" s="7">
        <f t="shared" si="17"/>
        <v>32146</v>
      </c>
      <c r="Y52" s="1">
        <f t="shared" si="1"/>
        <v>316.00119581464872</v>
      </c>
      <c r="Z52" s="25">
        <f t="shared" si="6"/>
        <v>309291</v>
      </c>
      <c r="AA52" s="25">
        <f t="shared" si="7"/>
        <v>335785</v>
      </c>
      <c r="AB52" s="25">
        <f t="shared" si="8"/>
        <v>434608</v>
      </c>
      <c r="AC52" s="1">
        <f t="shared" si="9"/>
        <v>7.2963958325663585</v>
      </c>
      <c r="AD52" s="25">
        <f t="shared" si="10"/>
        <v>2424913</v>
      </c>
      <c r="AE52" s="1">
        <f t="shared" si="11"/>
        <v>7.2216239558050539</v>
      </c>
      <c r="AF52" s="1">
        <f t="shared" si="12"/>
        <v>7.477187676130459E-2</v>
      </c>
      <c r="AG52" s="30">
        <f t="shared" si="13"/>
        <v>434313.5</v>
      </c>
      <c r="AH52" s="1">
        <f t="shared" si="5"/>
        <v>7.3013433844446469</v>
      </c>
      <c r="BF52" t="s">
        <v>64</v>
      </c>
      <c r="BG52">
        <v>3</v>
      </c>
      <c r="BH52">
        <v>17</v>
      </c>
    </row>
    <row r="53" spans="1:60" ht="47.25" x14ac:dyDescent="0.25">
      <c r="A53">
        <v>49</v>
      </c>
      <c r="F53" s="14" t="s">
        <v>331</v>
      </c>
      <c r="G53" t="s">
        <v>188</v>
      </c>
      <c r="J53" s="7">
        <f t="shared" si="17"/>
        <v>3</v>
      </c>
      <c r="K53" s="7">
        <f t="shared" si="17"/>
        <v>0</v>
      </c>
      <c r="L53" s="7">
        <f t="shared" si="17"/>
        <v>3</v>
      </c>
      <c r="M53" s="7">
        <f t="shared" si="17"/>
        <v>41</v>
      </c>
      <c r="N53" s="7">
        <f t="shared" si="17"/>
        <v>8</v>
      </c>
      <c r="O53" s="9">
        <f t="shared" si="17"/>
        <v>0</v>
      </c>
      <c r="P53" s="7">
        <f t="shared" si="17"/>
        <v>6</v>
      </c>
      <c r="Q53" s="7">
        <f t="shared" si="17"/>
        <v>41</v>
      </c>
      <c r="R53" s="7">
        <f t="shared" si="17"/>
        <v>4</v>
      </c>
      <c r="S53" s="7">
        <f t="shared" si="17"/>
        <v>0</v>
      </c>
      <c r="T53" s="7">
        <f t="shared" si="17"/>
        <v>0</v>
      </c>
      <c r="U53" s="7">
        <f t="shared" si="17"/>
        <v>0</v>
      </c>
      <c r="V53" s="7">
        <f t="shared" si="17"/>
        <v>534</v>
      </c>
      <c r="W53" s="7">
        <f t="shared" si="17"/>
        <v>91</v>
      </c>
      <c r="X53" s="7">
        <f t="shared" si="17"/>
        <v>113</v>
      </c>
      <c r="Y53" s="1">
        <f t="shared" si="1"/>
        <v>178</v>
      </c>
      <c r="Z53" s="25">
        <f t="shared" si="6"/>
        <v>35</v>
      </c>
      <c r="AA53" s="25">
        <f t="shared" si="7"/>
        <v>37</v>
      </c>
      <c r="AB53" s="25">
        <f t="shared" si="8"/>
        <v>41</v>
      </c>
      <c r="AC53" s="1">
        <f t="shared" si="9"/>
        <v>13.024390243902438</v>
      </c>
      <c r="AD53" s="25">
        <f t="shared" si="10"/>
        <v>443</v>
      </c>
      <c r="AE53" s="1">
        <f t="shared" si="11"/>
        <v>11.972972972972974</v>
      </c>
      <c r="AF53" s="1">
        <f t="shared" si="12"/>
        <v>1.0514172709294645</v>
      </c>
      <c r="AG53" s="30">
        <f t="shared" si="13"/>
        <v>41</v>
      </c>
      <c r="AH53" s="1">
        <f t="shared" si="5"/>
        <v>13.024390243902438</v>
      </c>
    </row>
    <row r="54" spans="1:60" s="2" customFormat="1" ht="31.5" x14ac:dyDescent="0.25">
      <c r="A54">
        <v>50</v>
      </c>
      <c r="B54"/>
      <c r="C54"/>
      <c r="D54">
        <v>2</v>
      </c>
      <c r="E54">
        <v>1</v>
      </c>
      <c r="F54" s="11" t="s">
        <v>270</v>
      </c>
      <c r="G54" s="2" t="s">
        <v>65</v>
      </c>
      <c r="H54" s="2">
        <v>0</v>
      </c>
      <c r="I54" s="2">
        <v>0</v>
      </c>
      <c r="J54" s="8">
        <f t="shared" si="17"/>
        <v>4284</v>
      </c>
      <c r="K54" s="8">
        <f t="shared" si="17"/>
        <v>16</v>
      </c>
      <c r="L54" s="8">
        <f t="shared" si="17"/>
        <v>4222</v>
      </c>
      <c r="M54" s="8">
        <f t="shared" si="17"/>
        <v>206290</v>
      </c>
      <c r="N54" s="8">
        <f t="shared" si="17"/>
        <v>43073</v>
      </c>
      <c r="O54" s="8">
        <f t="shared" si="17"/>
        <v>206267</v>
      </c>
      <c r="P54" s="8">
        <f t="shared" si="17"/>
        <v>0</v>
      </c>
      <c r="Q54" s="8">
        <f t="shared" si="17"/>
        <v>207077</v>
      </c>
      <c r="R54" s="8">
        <f t="shared" si="17"/>
        <v>0</v>
      </c>
      <c r="S54" s="8">
        <f t="shared" si="17"/>
        <v>445</v>
      </c>
      <c r="T54" s="8">
        <f t="shared" si="17"/>
        <v>2</v>
      </c>
      <c r="U54" s="8">
        <f t="shared" si="17"/>
        <v>0</v>
      </c>
      <c r="V54" s="8">
        <f t="shared" si="17"/>
        <v>1259220</v>
      </c>
      <c r="W54" s="8">
        <f t="shared" si="17"/>
        <v>0</v>
      </c>
      <c r="X54" s="8">
        <f t="shared" si="17"/>
        <v>6680</v>
      </c>
      <c r="Y54" s="3">
        <f t="shared" si="1"/>
        <v>298.25201326385599</v>
      </c>
      <c r="Z54" s="27">
        <f>M54-O54-P54</f>
        <v>23</v>
      </c>
      <c r="AA54" s="27">
        <f>Q54-R54</f>
        <v>207077</v>
      </c>
      <c r="AB54" s="27">
        <f>Q54+T54</f>
        <v>207079</v>
      </c>
      <c r="AC54" s="3">
        <f>V54/AB54</f>
        <v>6.0808676881769763</v>
      </c>
      <c r="AD54" s="27">
        <f>V54-W54</f>
        <v>1259220</v>
      </c>
      <c r="AE54" s="3">
        <f>AD54/AA54</f>
        <v>6.0809264186751788</v>
      </c>
      <c r="AF54" s="3">
        <f>AC54-AE54</f>
        <v>-5.8730498202486103E-5</v>
      </c>
      <c r="AG54" s="31">
        <f>(M54+Q54+T54)/2</f>
        <v>206684.5</v>
      </c>
      <c r="AH54" s="3">
        <f>V54/AG54</f>
        <v>6.0924742784291999</v>
      </c>
      <c r="BF54" s="2" t="s">
        <v>64</v>
      </c>
      <c r="BG54" s="2">
        <v>3</v>
      </c>
      <c r="BH54" s="2">
        <v>17</v>
      </c>
    </row>
    <row r="55" spans="1:60" ht="31.5" x14ac:dyDescent="0.25">
      <c r="A55">
        <v>51</v>
      </c>
      <c r="D55">
        <v>1</v>
      </c>
      <c r="E55">
        <v>1</v>
      </c>
      <c r="F55" s="12" t="s">
        <v>271</v>
      </c>
      <c r="G55" t="s">
        <v>66</v>
      </c>
      <c r="H55">
        <v>0</v>
      </c>
      <c r="I55">
        <v>0</v>
      </c>
      <c r="J55" s="7">
        <f t="shared" si="17"/>
        <v>15374</v>
      </c>
      <c r="K55" s="7">
        <f t="shared" si="17"/>
        <v>201</v>
      </c>
      <c r="L55" s="7">
        <f t="shared" si="17"/>
        <v>15143</v>
      </c>
      <c r="M55" s="7">
        <f t="shared" si="17"/>
        <v>840218</v>
      </c>
      <c r="N55" s="7">
        <f t="shared" si="17"/>
        <v>205996</v>
      </c>
      <c r="O55" s="9">
        <f t="shared" si="17"/>
        <v>7437</v>
      </c>
      <c r="P55" s="7">
        <f t="shared" si="17"/>
        <v>678024</v>
      </c>
      <c r="Q55" s="7">
        <f t="shared" si="17"/>
        <v>838891</v>
      </c>
      <c r="R55" s="7">
        <f t="shared" si="17"/>
        <v>678609</v>
      </c>
      <c r="S55" s="7">
        <f t="shared" si="17"/>
        <v>2802</v>
      </c>
      <c r="T55" s="7">
        <f t="shared" si="17"/>
        <v>45</v>
      </c>
      <c r="U55" s="7">
        <f t="shared" si="17"/>
        <v>39</v>
      </c>
      <c r="V55" s="7">
        <f t="shared" si="17"/>
        <v>4772125</v>
      </c>
      <c r="W55" s="7">
        <f t="shared" si="17"/>
        <v>3729053</v>
      </c>
      <c r="X55" s="7">
        <f t="shared" si="17"/>
        <v>39280</v>
      </c>
      <c r="Y55" s="1">
        <f t="shared" si="1"/>
        <v>315.13735719474346</v>
      </c>
      <c r="Z55" s="25">
        <f t="shared" si="6"/>
        <v>154757</v>
      </c>
      <c r="AA55" s="25">
        <f t="shared" si="7"/>
        <v>160282</v>
      </c>
      <c r="AB55" s="25">
        <f t="shared" si="8"/>
        <v>838936</v>
      </c>
      <c r="AC55" s="1">
        <f t="shared" si="9"/>
        <v>5.6883063785556942</v>
      </c>
      <c r="AD55" s="25">
        <f t="shared" si="10"/>
        <v>1043072</v>
      </c>
      <c r="AE55" s="1">
        <f t="shared" si="11"/>
        <v>6.507730125653536</v>
      </c>
      <c r="AF55" s="1">
        <f t="shared" si="12"/>
        <v>-0.81942374709784183</v>
      </c>
      <c r="AG55" s="30">
        <f t="shared" si="13"/>
        <v>839577</v>
      </c>
      <c r="AH55" s="1">
        <f t="shared" si="5"/>
        <v>5.6839634720817749</v>
      </c>
      <c r="BF55" t="s">
        <v>67</v>
      </c>
      <c r="BG55">
        <v>3</v>
      </c>
      <c r="BH55">
        <v>17</v>
      </c>
    </row>
    <row r="56" spans="1:60" s="2" customFormat="1" ht="31.5" x14ac:dyDescent="0.25">
      <c r="A56">
        <v>52</v>
      </c>
      <c r="B56"/>
      <c r="C56"/>
      <c r="D56">
        <v>2</v>
      </c>
      <c r="E56">
        <v>1</v>
      </c>
      <c r="F56" s="11" t="s">
        <v>272</v>
      </c>
      <c r="G56" s="2" t="s">
        <v>68</v>
      </c>
      <c r="H56" s="2">
        <v>0</v>
      </c>
      <c r="I56" s="2">
        <v>0</v>
      </c>
      <c r="J56" s="8">
        <f t="shared" si="17"/>
        <v>2317</v>
      </c>
      <c r="K56" s="8">
        <f t="shared" si="17"/>
        <v>3</v>
      </c>
      <c r="L56" s="8">
        <f t="shared" si="17"/>
        <v>2253</v>
      </c>
      <c r="M56" s="8">
        <f t="shared" si="17"/>
        <v>103440</v>
      </c>
      <c r="N56" s="8">
        <f t="shared" si="17"/>
        <v>31987</v>
      </c>
      <c r="O56" s="8">
        <f t="shared" si="17"/>
        <v>103439</v>
      </c>
      <c r="P56" s="8">
        <f t="shared" si="17"/>
        <v>0</v>
      </c>
      <c r="Q56" s="8">
        <f t="shared" si="17"/>
        <v>103382</v>
      </c>
      <c r="R56" s="8">
        <f t="shared" si="17"/>
        <v>0</v>
      </c>
      <c r="S56" s="8">
        <f t="shared" si="17"/>
        <v>298</v>
      </c>
      <c r="T56" s="8">
        <f t="shared" si="17"/>
        <v>2</v>
      </c>
      <c r="U56" s="8">
        <f t="shared" si="17"/>
        <v>0</v>
      </c>
      <c r="V56" s="8">
        <f t="shared" si="17"/>
        <v>705864</v>
      </c>
      <c r="W56" s="8">
        <f t="shared" si="17"/>
        <v>0</v>
      </c>
      <c r="X56" s="8">
        <f t="shared" si="17"/>
        <v>5311</v>
      </c>
      <c r="Y56" s="3">
        <f t="shared" si="1"/>
        <v>313.29960053262317</v>
      </c>
      <c r="Z56" s="27">
        <f>M56-O56-P56</f>
        <v>1</v>
      </c>
      <c r="AA56" s="27">
        <f>Q56-R56</f>
        <v>103382</v>
      </c>
      <c r="AB56" s="27">
        <f>Q56+T56</f>
        <v>103384</v>
      </c>
      <c r="AC56" s="3">
        <f>V56/AB56</f>
        <v>6.8275942118703083</v>
      </c>
      <c r="AD56" s="27">
        <f>V56-W56</f>
        <v>705864</v>
      </c>
      <c r="AE56" s="3">
        <f>AD56/AA56</f>
        <v>6.8277262966473851</v>
      </c>
      <c r="AF56" s="3">
        <f>AC56-AE56</f>
        <v>-1.3208477707671307E-4</v>
      </c>
      <c r="AG56" s="31">
        <f>(M56+Q56+T56)/2</f>
        <v>103412</v>
      </c>
      <c r="AH56" s="3">
        <f>V56/AG56</f>
        <v>6.8257455614435463</v>
      </c>
      <c r="BF56" s="2" t="s">
        <v>69</v>
      </c>
      <c r="BG56" s="2">
        <v>3</v>
      </c>
      <c r="BH56" s="2">
        <v>17</v>
      </c>
    </row>
    <row r="57" spans="1:60" ht="15.75" x14ac:dyDescent="0.25">
      <c r="A57">
        <v>53</v>
      </c>
      <c r="D57">
        <v>1</v>
      </c>
      <c r="E57">
        <v>1</v>
      </c>
      <c r="F57" s="12" t="s">
        <v>273</v>
      </c>
      <c r="G57" t="s">
        <v>70</v>
      </c>
      <c r="H57">
        <v>0</v>
      </c>
      <c r="I57">
        <v>0</v>
      </c>
      <c r="J57" s="7">
        <f t="shared" si="17"/>
        <v>2774</v>
      </c>
      <c r="K57" s="7">
        <f t="shared" si="17"/>
        <v>2</v>
      </c>
      <c r="L57" s="7">
        <f t="shared" si="17"/>
        <v>2676</v>
      </c>
      <c r="M57" s="7">
        <f t="shared" si="17"/>
        <v>49270</v>
      </c>
      <c r="N57" s="7">
        <f t="shared" si="17"/>
        <v>11978</v>
      </c>
      <c r="O57" s="9">
        <f t="shared" si="17"/>
        <v>18686</v>
      </c>
      <c r="P57" s="7">
        <f t="shared" si="17"/>
        <v>9142</v>
      </c>
      <c r="Q57" s="7">
        <f t="shared" si="17"/>
        <v>50436</v>
      </c>
      <c r="R57" s="7">
        <f t="shared" si="17"/>
        <v>8839</v>
      </c>
      <c r="S57" s="7">
        <f t="shared" si="17"/>
        <v>144</v>
      </c>
      <c r="T57" s="7">
        <f t="shared" si="17"/>
        <v>637</v>
      </c>
      <c r="U57" s="7">
        <f t="shared" si="17"/>
        <v>359</v>
      </c>
      <c r="V57" s="7">
        <f t="shared" si="17"/>
        <v>796236</v>
      </c>
      <c r="W57" s="7">
        <f t="shared" si="17"/>
        <v>175628</v>
      </c>
      <c r="X57" s="7">
        <f t="shared" si="17"/>
        <v>402</v>
      </c>
      <c r="Y57" s="1">
        <f t="shared" si="1"/>
        <v>297.54708520179372</v>
      </c>
      <c r="Z57" s="25">
        <f t="shared" si="6"/>
        <v>21442</v>
      </c>
      <c r="AA57" s="25">
        <f t="shared" si="7"/>
        <v>41597</v>
      </c>
      <c r="AB57" s="25">
        <f t="shared" si="8"/>
        <v>51073</v>
      </c>
      <c r="AC57" s="1">
        <f t="shared" si="9"/>
        <v>15.590155267949797</v>
      </c>
      <c r="AD57" s="25">
        <f t="shared" si="10"/>
        <v>620608</v>
      </c>
      <c r="AE57" s="1">
        <f t="shared" si="11"/>
        <v>14.919537466644229</v>
      </c>
      <c r="AF57" s="1">
        <f t="shared" si="12"/>
        <v>0.6706178013055677</v>
      </c>
      <c r="AG57" s="30">
        <f t="shared" si="13"/>
        <v>50171.5</v>
      </c>
      <c r="AH57" s="1">
        <f t="shared" si="5"/>
        <v>15.870284922715086</v>
      </c>
      <c r="BF57" t="s">
        <v>71</v>
      </c>
      <c r="BG57">
        <v>3</v>
      </c>
      <c r="BH57">
        <v>17</v>
      </c>
    </row>
    <row r="58" spans="1:60" ht="15.75" x14ac:dyDescent="0.25">
      <c r="A58">
        <v>54</v>
      </c>
      <c r="D58">
        <v>1</v>
      </c>
      <c r="E58">
        <v>1</v>
      </c>
      <c r="F58" s="12" t="s">
        <v>274</v>
      </c>
      <c r="G58" t="s">
        <v>72</v>
      </c>
      <c r="H58">
        <v>0</v>
      </c>
      <c r="I58">
        <v>0</v>
      </c>
      <c r="J58" s="7">
        <f t="shared" si="17"/>
        <v>11122</v>
      </c>
      <c r="K58" s="7">
        <f t="shared" si="17"/>
        <v>3197</v>
      </c>
      <c r="L58" s="7">
        <f t="shared" si="17"/>
        <v>10840</v>
      </c>
      <c r="M58" s="7">
        <f t="shared" si="17"/>
        <v>169554</v>
      </c>
      <c r="N58" s="7">
        <f t="shared" si="17"/>
        <v>62590</v>
      </c>
      <c r="O58" s="9">
        <f t="shared" si="17"/>
        <v>92</v>
      </c>
      <c r="P58" s="7">
        <f t="shared" si="17"/>
        <v>129678</v>
      </c>
      <c r="Q58" s="7">
        <f t="shared" si="17"/>
        <v>137405</v>
      </c>
      <c r="R58" s="7">
        <f t="shared" si="17"/>
        <v>108288</v>
      </c>
      <c r="S58" s="7">
        <f t="shared" si="17"/>
        <v>53</v>
      </c>
      <c r="T58" s="7">
        <f t="shared" si="17"/>
        <v>34630</v>
      </c>
      <c r="U58" s="7">
        <f t="shared" si="17"/>
        <v>28055</v>
      </c>
      <c r="V58" s="7">
        <f t="shared" si="17"/>
        <v>3574436</v>
      </c>
      <c r="W58" s="7">
        <f t="shared" si="17"/>
        <v>2694107</v>
      </c>
      <c r="X58" s="7">
        <f t="shared" si="17"/>
        <v>3244</v>
      </c>
      <c r="Y58" s="1">
        <f t="shared" si="1"/>
        <v>329.74501845018449</v>
      </c>
      <c r="Z58" s="25">
        <f t="shared" si="6"/>
        <v>39784</v>
      </c>
      <c r="AA58" s="25">
        <f t="shared" si="7"/>
        <v>29117</v>
      </c>
      <c r="AB58" s="25">
        <f t="shared" si="8"/>
        <v>172035</v>
      </c>
      <c r="AC58" s="1">
        <f t="shared" si="9"/>
        <v>20.777376696602435</v>
      </c>
      <c r="AD58" s="25">
        <f t="shared" si="10"/>
        <v>880329</v>
      </c>
      <c r="AE58" s="1">
        <f t="shared" si="11"/>
        <v>30.234193083078615</v>
      </c>
      <c r="AF58" s="1">
        <f t="shared" si="12"/>
        <v>-9.4568163864761807</v>
      </c>
      <c r="AG58" s="30">
        <f t="shared" si="13"/>
        <v>170794.5</v>
      </c>
      <c r="AH58" s="1">
        <f t="shared" si="5"/>
        <v>20.928285161407423</v>
      </c>
      <c r="BF58" t="s">
        <v>73</v>
      </c>
      <c r="BG58">
        <v>3</v>
      </c>
      <c r="BH58">
        <v>17</v>
      </c>
    </row>
    <row r="59" spans="1:60" s="2" customFormat="1" ht="15.75" x14ac:dyDescent="0.25">
      <c r="A59">
        <v>55</v>
      </c>
      <c r="B59"/>
      <c r="C59"/>
      <c r="D59">
        <v>2</v>
      </c>
      <c r="E59">
        <v>1</v>
      </c>
      <c r="F59" s="11" t="s">
        <v>275</v>
      </c>
      <c r="G59" s="2" t="s">
        <v>74</v>
      </c>
      <c r="H59" s="2">
        <v>0</v>
      </c>
      <c r="I59" s="2">
        <v>0</v>
      </c>
      <c r="J59" s="8">
        <f t="shared" si="17"/>
        <v>718</v>
      </c>
      <c r="K59" s="8">
        <f t="shared" si="17"/>
        <v>48</v>
      </c>
      <c r="L59" s="8">
        <f t="shared" si="17"/>
        <v>705</v>
      </c>
      <c r="M59" s="8">
        <f t="shared" si="17"/>
        <v>6185</v>
      </c>
      <c r="N59" s="8">
        <f t="shared" si="17"/>
        <v>1006</v>
      </c>
      <c r="O59" s="8">
        <f t="shared" si="17"/>
        <v>6184</v>
      </c>
      <c r="P59" s="8">
        <f t="shared" si="17"/>
        <v>0</v>
      </c>
      <c r="Q59" s="8">
        <f t="shared" si="17"/>
        <v>5912</v>
      </c>
      <c r="R59" s="8">
        <f t="shared" si="17"/>
        <v>0</v>
      </c>
      <c r="S59" s="8">
        <f t="shared" si="17"/>
        <v>0</v>
      </c>
      <c r="T59" s="8">
        <f t="shared" si="17"/>
        <v>426</v>
      </c>
      <c r="U59" s="8">
        <f t="shared" si="17"/>
        <v>0</v>
      </c>
      <c r="V59" s="8">
        <f t="shared" si="17"/>
        <v>207092</v>
      </c>
      <c r="W59" s="8">
        <f t="shared" si="17"/>
        <v>0</v>
      </c>
      <c r="X59" s="8">
        <f t="shared" si="17"/>
        <v>205</v>
      </c>
      <c r="Y59" s="3">
        <f t="shared" si="1"/>
        <v>293.74751773049644</v>
      </c>
      <c r="Z59" s="27">
        <f>M59-O59-P59</f>
        <v>1</v>
      </c>
      <c r="AA59" s="27">
        <f t="shared" si="7"/>
        <v>5912</v>
      </c>
      <c r="AB59" s="27">
        <f>Q59+T59</f>
        <v>6338</v>
      </c>
      <c r="AC59" s="3">
        <f>V59/AB59</f>
        <v>32.674660776270116</v>
      </c>
      <c r="AD59" s="27">
        <f>V59-W59</f>
        <v>207092</v>
      </c>
      <c r="AE59" s="3">
        <f>AD59/AA59</f>
        <v>35.029093369418135</v>
      </c>
      <c r="AF59" s="3">
        <f>AC59-AE59</f>
        <v>-2.3544325931480188</v>
      </c>
      <c r="AG59" s="31">
        <f>(M59+Q59+T59)/2</f>
        <v>6261.5</v>
      </c>
      <c r="AH59" s="3">
        <f>V59/AG59</f>
        <v>33.073864090074267</v>
      </c>
      <c r="BF59" s="2" t="s">
        <v>75</v>
      </c>
      <c r="BG59" s="2">
        <v>3</v>
      </c>
      <c r="BH59" s="2">
        <v>17</v>
      </c>
    </row>
    <row r="60" spans="1:60" s="2" customFormat="1" ht="31.5" x14ac:dyDescent="0.25">
      <c r="A60">
        <v>56</v>
      </c>
      <c r="B60"/>
      <c r="C60"/>
      <c r="D60">
        <v>2</v>
      </c>
      <c r="E60">
        <v>1</v>
      </c>
      <c r="F60" s="11" t="s">
        <v>276</v>
      </c>
      <c r="G60" s="2" t="s">
        <v>76</v>
      </c>
      <c r="H60" s="2">
        <v>0</v>
      </c>
      <c r="I60" s="2">
        <v>0</v>
      </c>
      <c r="J60" s="8">
        <f t="shared" ref="J60:X69" si="18">VLOOKUP($A60,_30p_3100,J$1)</f>
        <v>50638</v>
      </c>
      <c r="K60" s="8">
        <f t="shared" si="18"/>
        <v>9095</v>
      </c>
      <c r="L60" s="8">
        <f t="shared" si="18"/>
        <v>48919</v>
      </c>
      <c r="M60" s="8">
        <f t="shared" si="18"/>
        <v>1557977</v>
      </c>
      <c r="N60" s="8">
        <f t="shared" si="18"/>
        <v>585761</v>
      </c>
      <c r="O60" s="8">
        <f t="shared" si="18"/>
        <v>1555674</v>
      </c>
      <c r="P60" s="8">
        <f t="shared" si="18"/>
        <v>0</v>
      </c>
      <c r="Q60" s="8">
        <f t="shared" si="18"/>
        <v>1614488</v>
      </c>
      <c r="R60" s="8">
        <f t="shared" si="18"/>
        <v>0</v>
      </c>
      <c r="S60" s="8">
        <f t="shared" si="18"/>
        <v>5354</v>
      </c>
      <c r="T60" s="8">
        <f t="shared" si="18"/>
        <v>1237</v>
      </c>
      <c r="U60" s="8">
        <f t="shared" si="18"/>
        <v>0</v>
      </c>
      <c r="V60" s="8">
        <f t="shared" si="18"/>
        <v>14664274</v>
      </c>
      <c r="W60" s="8">
        <f t="shared" si="18"/>
        <v>0</v>
      </c>
      <c r="X60" s="8">
        <f t="shared" si="18"/>
        <v>140551</v>
      </c>
      <c r="Y60" s="3">
        <f t="shared" si="1"/>
        <v>299.76643022138637</v>
      </c>
      <c r="Z60" s="27">
        <f>M60-O60-P60</f>
        <v>2303</v>
      </c>
      <c r="AA60" s="27">
        <f t="shared" si="7"/>
        <v>1614488</v>
      </c>
      <c r="AB60" s="27">
        <f>Q60+T60</f>
        <v>1615725</v>
      </c>
      <c r="AC60" s="3">
        <f>V60/AB60</f>
        <v>9.0759714679168795</v>
      </c>
      <c r="AD60" s="27">
        <f>V60-W60</f>
        <v>14664274</v>
      </c>
      <c r="AE60" s="3">
        <f>AD60/AA60</f>
        <v>9.0829253608574358</v>
      </c>
      <c r="AF60" s="3">
        <f>AC60-AE60</f>
        <v>-6.9538929405563721E-3</v>
      </c>
      <c r="AG60" s="31">
        <f>(M60+Q60+T60)/2</f>
        <v>1586851</v>
      </c>
      <c r="AH60" s="3">
        <f>V60/AG60</f>
        <v>9.2411158955692745</v>
      </c>
      <c r="BF60" s="2" t="s">
        <v>77</v>
      </c>
      <c r="BG60" s="2">
        <v>3</v>
      </c>
      <c r="BH60" s="2">
        <v>17</v>
      </c>
    </row>
    <row r="61" spans="1:60" s="2" customFormat="1" ht="31.5" x14ac:dyDescent="0.25">
      <c r="A61">
        <v>57</v>
      </c>
      <c r="B61"/>
      <c r="C61"/>
      <c r="D61"/>
      <c r="E61"/>
      <c r="F61" s="15" t="s">
        <v>332</v>
      </c>
      <c r="G61" s="2" t="s">
        <v>190</v>
      </c>
      <c r="J61" s="8">
        <f t="shared" si="18"/>
        <v>12439</v>
      </c>
      <c r="K61" s="8">
        <f t="shared" si="18"/>
        <v>136</v>
      </c>
      <c r="L61" s="8">
        <f t="shared" si="18"/>
        <v>12048</v>
      </c>
      <c r="M61" s="8">
        <f t="shared" si="18"/>
        <v>215004</v>
      </c>
      <c r="N61" s="8">
        <f t="shared" si="18"/>
        <v>54312</v>
      </c>
      <c r="O61" s="8">
        <f t="shared" si="18"/>
        <v>214358</v>
      </c>
      <c r="P61" s="8">
        <f t="shared" si="18"/>
        <v>0</v>
      </c>
      <c r="Q61" s="8">
        <f t="shared" si="18"/>
        <v>262426</v>
      </c>
      <c r="R61" s="8">
        <f t="shared" si="18"/>
        <v>0</v>
      </c>
      <c r="S61" s="8">
        <f t="shared" si="18"/>
        <v>133</v>
      </c>
      <c r="T61" s="8">
        <f t="shared" si="18"/>
        <v>665</v>
      </c>
      <c r="U61" s="8">
        <f t="shared" si="18"/>
        <v>0</v>
      </c>
      <c r="V61" s="8">
        <f t="shared" si="18"/>
        <v>3418644</v>
      </c>
      <c r="W61" s="8">
        <f t="shared" si="18"/>
        <v>0</v>
      </c>
      <c r="X61" s="8">
        <f t="shared" si="18"/>
        <v>54964</v>
      </c>
      <c r="Y61" s="3">
        <f t="shared" si="1"/>
        <v>283.75199203187253</v>
      </c>
      <c r="Z61" s="27">
        <f>M61-O61-P61</f>
        <v>646</v>
      </c>
      <c r="AA61" s="27">
        <f t="shared" si="7"/>
        <v>262426</v>
      </c>
      <c r="AB61" s="27">
        <f>Q61+T61</f>
        <v>263091</v>
      </c>
      <c r="AC61" s="3">
        <f>V61/AB61</f>
        <v>12.994150313009568</v>
      </c>
      <c r="AD61" s="27">
        <f>V61-W61</f>
        <v>3418644</v>
      </c>
      <c r="AE61" s="3">
        <f>AD61/AA61</f>
        <v>13.027078109638527</v>
      </c>
      <c r="AF61" s="3">
        <f>AC61-AE61</f>
        <v>-3.2927796628959172E-2</v>
      </c>
      <c r="AG61" s="31">
        <f>(M61+Q61+T61)/2</f>
        <v>239047.5</v>
      </c>
      <c r="AH61" s="3">
        <f>V61/AG61</f>
        <v>14.301107520471874</v>
      </c>
    </row>
    <row r="62" spans="1:60" s="2" customFormat="1" ht="15.75" x14ac:dyDescent="0.25">
      <c r="A62">
        <v>58</v>
      </c>
      <c r="B62"/>
      <c r="C62"/>
      <c r="D62"/>
      <c r="E62"/>
      <c r="F62" s="15" t="s">
        <v>277</v>
      </c>
      <c r="G62" s="2" t="s">
        <v>192</v>
      </c>
      <c r="J62" s="8">
        <f t="shared" si="18"/>
        <v>1189</v>
      </c>
      <c r="K62" s="8">
        <f t="shared" si="18"/>
        <v>36</v>
      </c>
      <c r="L62" s="8">
        <f t="shared" si="18"/>
        <v>1131</v>
      </c>
      <c r="M62" s="8">
        <f t="shared" si="18"/>
        <v>65962</v>
      </c>
      <c r="N62" s="8">
        <f t="shared" si="18"/>
        <v>18754</v>
      </c>
      <c r="O62" s="8">
        <f t="shared" si="18"/>
        <v>65960</v>
      </c>
      <c r="P62" s="8">
        <f t="shared" si="18"/>
        <v>0</v>
      </c>
      <c r="Q62" s="8">
        <f t="shared" si="18"/>
        <v>63853</v>
      </c>
      <c r="R62" s="8">
        <f t="shared" si="18"/>
        <v>0</v>
      </c>
      <c r="S62" s="8">
        <f t="shared" si="18"/>
        <v>0</v>
      </c>
      <c r="T62" s="8">
        <f t="shared" si="18"/>
        <v>7</v>
      </c>
      <c r="U62" s="8">
        <f t="shared" si="18"/>
        <v>0</v>
      </c>
      <c r="V62" s="8">
        <f t="shared" si="18"/>
        <v>299169</v>
      </c>
      <c r="W62" s="8">
        <f t="shared" si="18"/>
        <v>0</v>
      </c>
      <c r="X62" s="8">
        <f t="shared" si="18"/>
        <v>12265</v>
      </c>
      <c r="Y62" s="3">
        <f t="shared" si="1"/>
        <v>264.51724137931035</v>
      </c>
      <c r="Z62" s="27">
        <f>M62-O62-P62</f>
        <v>2</v>
      </c>
      <c r="AA62" s="27">
        <f t="shared" si="7"/>
        <v>63853</v>
      </c>
      <c r="AB62" s="27">
        <f>Q62+T62</f>
        <v>63860</v>
      </c>
      <c r="AC62" s="3">
        <f>V62/AB62</f>
        <v>4.6847635452552456</v>
      </c>
      <c r="AD62" s="27">
        <f>V62-W62</f>
        <v>299169</v>
      </c>
      <c r="AE62" s="3">
        <f>AD62/AA62</f>
        <v>4.6852771208870374</v>
      </c>
      <c r="AF62" s="3">
        <f>AC62-AE62</f>
        <v>-5.135756317917739E-4</v>
      </c>
      <c r="AG62" s="31">
        <f>(M62+Q62+T62)/2</f>
        <v>64911</v>
      </c>
      <c r="AH62" s="3">
        <f>V62/AG62</f>
        <v>4.6089106622914455</v>
      </c>
    </row>
    <row r="63" spans="1:60" ht="15.75" x14ac:dyDescent="0.25">
      <c r="A63">
        <v>59</v>
      </c>
      <c r="D63">
        <v>1</v>
      </c>
      <c r="E63">
        <v>1</v>
      </c>
      <c r="F63" s="12" t="s">
        <v>278</v>
      </c>
      <c r="G63" t="s">
        <v>78</v>
      </c>
      <c r="H63">
        <v>0</v>
      </c>
      <c r="I63">
        <v>0</v>
      </c>
      <c r="J63" s="7">
        <f t="shared" si="18"/>
        <v>3952</v>
      </c>
      <c r="K63" s="7">
        <f t="shared" si="18"/>
        <v>33</v>
      </c>
      <c r="L63" s="7">
        <f t="shared" si="18"/>
        <v>3866</v>
      </c>
      <c r="M63" s="7">
        <f t="shared" si="18"/>
        <v>144224</v>
      </c>
      <c r="N63" s="7">
        <f t="shared" si="18"/>
        <v>30363</v>
      </c>
      <c r="O63" s="9">
        <f t="shared" si="18"/>
        <v>3999</v>
      </c>
      <c r="P63" s="7">
        <f t="shared" si="18"/>
        <v>52790</v>
      </c>
      <c r="Q63" s="7">
        <f t="shared" si="18"/>
        <v>145834</v>
      </c>
      <c r="R63" s="7">
        <f t="shared" si="18"/>
        <v>54850</v>
      </c>
      <c r="S63" s="7">
        <f t="shared" si="18"/>
        <v>471</v>
      </c>
      <c r="T63" s="7">
        <f t="shared" si="18"/>
        <v>446</v>
      </c>
      <c r="U63" s="7">
        <f t="shared" si="18"/>
        <v>337</v>
      </c>
      <c r="V63" s="7">
        <f t="shared" si="18"/>
        <v>1222799</v>
      </c>
      <c r="W63" s="7">
        <f t="shared" si="18"/>
        <v>467524</v>
      </c>
      <c r="X63" s="7">
        <f t="shared" si="18"/>
        <v>1854</v>
      </c>
      <c r="Y63" s="1">
        <f t="shared" si="1"/>
        <v>316.29565442317642</v>
      </c>
      <c r="Z63" s="25">
        <f t="shared" ref="Z63:Z68" si="19">M63-O63-P63</f>
        <v>87435</v>
      </c>
      <c r="AA63" s="25">
        <f t="shared" si="7"/>
        <v>90984</v>
      </c>
      <c r="AB63" s="25">
        <f t="shared" ref="AB63:AB68" si="20">Q63+T63</f>
        <v>146280</v>
      </c>
      <c r="AC63" s="1">
        <f t="shared" ref="AC63:AC68" si="21">V63/AB63</f>
        <v>8.3593040743779046</v>
      </c>
      <c r="AD63" s="25">
        <f t="shared" ref="AD63:AD68" si="22">V63-W63</f>
        <v>755275</v>
      </c>
      <c r="AE63" s="1">
        <f t="shared" ref="AE63:AE68" si="23">AD63/AA63</f>
        <v>8.3011848237052668</v>
      </c>
      <c r="AF63" s="1">
        <f t="shared" ref="AF63:AF68" si="24">AC63-AE63</f>
        <v>5.811925067263779E-2</v>
      </c>
      <c r="AG63" s="30">
        <f t="shared" ref="AG63:AG68" si="25">(M63+Q63+T63)/2</f>
        <v>145252</v>
      </c>
      <c r="AH63" s="1">
        <f t="shared" ref="AH63:AH68" si="26">V63/AG63</f>
        <v>8.4184658386803619</v>
      </c>
      <c r="BF63" t="s">
        <v>79</v>
      </c>
      <c r="BG63">
        <v>3</v>
      </c>
      <c r="BH63">
        <v>17</v>
      </c>
    </row>
    <row r="64" spans="1:60" ht="31.5" x14ac:dyDescent="0.25">
      <c r="A64">
        <v>60</v>
      </c>
      <c r="D64">
        <v>1</v>
      </c>
      <c r="E64">
        <v>1</v>
      </c>
      <c r="F64" s="12" t="s">
        <v>279</v>
      </c>
      <c r="G64" t="s">
        <v>80</v>
      </c>
      <c r="H64">
        <v>0</v>
      </c>
      <c r="I64">
        <v>0</v>
      </c>
      <c r="J64" s="7">
        <f t="shared" si="18"/>
        <v>123487</v>
      </c>
      <c r="K64" s="7">
        <f t="shared" si="18"/>
        <v>41309</v>
      </c>
      <c r="L64" s="7">
        <f t="shared" si="18"/>
        <v>122707</v>
      </c>
      <c r="M64" s="7">
        <f t="shared" si="18"/>
        <v>596927</v>
      </c>
      <c r="N64" s="7">
        <f t="shared" si="18"/>
        <v>154843</v>
      </c>
      <c r="O64" s="9">
        <f t="shared" si="18"/>
        <v>14361</v>
      </c>
      <c r="P64" s="7">
        <f t="shared" si="18"/>
        <v>170731</v>
      </c>
      <c r="Q64" s="7">
        <f t="shared" si="18"/>
        <v>598552</v>
      </c>
      <c r="R64" s="7">
        <f t="shared" si="18"/>
        <v>172751</v>
      </c>
      <c r="S64" s="7">
        <f t="shared" si="18"/>
        <v>14898</v>
      </c>
      <c r="T64" s="7">
        <f t="shared" si="18"/>
        <v>6041</v>
      </c>
      <c r="U64" s="7">
        <f t="shared" si="18"/>
        <v>4792</v>
      </c>
      <c r="V64" s="7">
        <f t="shared" si="18"/>
        <v>40345148</v>
      </c>
      <c r="W64" s="7">
        <f t="shared" si="18"/>
        <v>11545356</v>
      </c>
      <c r="X64" s="7">
        <f t="shared" si="18"/>
        <v>394418</v>
      </c>
      <c r="Y64" s="1">
        <f t="shared" si="1"/>
        <v>328.79255462198569</v>
      </c>
      <c r="Z64" s="25">
        <f t="shared" si="19"/>
        <v>411835</v>
      </c>
      <c r="AA64" s="25">
        <f t="shared" si="7"/>
        <v>425801</v>
      </c>
      <c r="AB64" s="25">
        <f t="shared" si="20"/>
        <v>604593</v>
      </c>
      <c r="AC64" s="1">
        <f t="shared" si="21"/>
        <v>66.731086863394054</v>
      </c>
      <c r="AD64" s="25">
        <f t="shared" si="22"/>
        <v>28799792</v>
      </c>
      <c r="AE64" s="1">
        <f t="shared" si="23"/>
        <v>67.636741106761136</v>
      </c>
      <c r="AF64" s="1">
        <f t="shared" si="24"/>
        <v>-0.90565424336708134</v>
      </c>
      <c r="AG64" s="30">
        <f t="shared" si="25"/>
        <v>600760</v>
      </c>
      <c r="AH64" s="1">
        <f t="shared" si="26"/>
        <v>67.156847992542779</v>
      </c>
      <c r="BF64" t="s">
        <v>81</v>
      </c>
      <c r="BG64">
        <v>3</v>
      </c>
      <c r="BH64">
        <v>17</v>
      </c>
    </row>
    <row r="65" spans="1:60" ht="15.75" x14ac:dyDescent="0.25">
      <c r="A65">
        <v>61</v>
      </c>
      <c r="F65" s="14" t="s">
        <v>280</v>
      </c>
      <c r="G65" t="s">
        <v>194</v>
      </c>
      <c r="J65" s="7">
        <f t="shared" si="18"/>
        <v>2623</v>
      </c>
      <c r="K65" s="7">
        <f t="shared" si="18"/>
        <v>528</v>
      </c>
      <c r="L65" s="7">
        <f t="shared" si="18"/>
        <v>2622</v>
      </c>
      <c r="M65" s="7">
        <f t="shared" si="18"/>
        <v>25289</v>
      </c>
      <c r="N65" s="7">
        <f t="shared" si="18"/>
        <v>5016</v>
      </c>
      <c r="O65" s="9">
        <f t="shared" si="18"/>
        <v>298</v>
      </c>
      <c r="P65" s="7">
        <f t="shared" si="18"/>
        <v>13706</v>
      </c>
      <c r="Q65" s="7">
        <f t="shared" si="18"/>
        <v>25710</v>
      </c>
      <c r="R65" s="7">
        <f t="shared" si="18"/>
        <v>13927</v>
      </c>
      <c r="S65" s="7">
        <f t="shared" si="18"/>
        <v>346</v>
      </c>
      <c r="T65" s="7">
        <f t="shared" si="18"/>
        <v>161</v>
      </c>
      <c r="U65" s="7">
        <f t="shared" si="18"/>
        <v>156</v>
      </c>
      <c r="V65" s="7">
        <f t="shared" si="18"/>
        <v>838073</v>
      </c>
      <c r="W65" s="7">
        <f t="shared" si="18"/>
        <v>421755</v>
      </c>
      <c r="X65" s="7">
        <f t="shared" si="18"/>
        <v>0</v>
      </c>
      <c r="Y65" s="1">
        <f t="shared" si="1"/>
        <v>319.63119755911515</v>
      </c>
      <c r="Z65" s="25">
        <f t="shared" si="19"/>
        <v>11285</v>
      </c>
      <c r="AA65" s="25">
        <f t="shared" si="7"/>
        <v>11783</v>
      </c>
      <c r="AB65" s="25">
        <f t="shared" si="20"/>
        <v>25871</v>
      </c>
      <c r="AC65" s="1">
        <f t="shared" si="21"/>
        <v>32.394302500869699</v>
      </c>
      <c r="AD65" s="25">
        <f t="shared" si="22"/>
        <v>416318</v>
      </c>
      <c r="AE65" s="1">
        <f t="shared" si="23"/>
        <v>35.332088602223543</v>
      </c>
      <c r="AF65" s="1">
        <f t="shared" si="24"/>
        <v>-2.9377861013538435</v>
      </c>
      <c r="AG65" s="30">
        <f t="shared" si="25"/>
        <v>25580</v>
      </c>
      <c r="AH65" s="1">
        <f t="shared" si="26"/>
        <v>32.762822517591871</v>
      </c>
    </row>
    <row r="66" spans="1:60" ht="15.75" x14ac:dyDescent="0.25">
      <c r="A66">
        <v>62</v>
      </c>
      <c r="F66" s="14" t="s">
        <v>281</v>
      </c>
      <c r="G66" t="s">
        <v>196</v>
      </c>
      <c r="J66" s="7">
        <f t="shared" si="18"/>
        <v>1552</v>
      </c>
      <c r="K66" s="7">
        <f t="shared" si="18"/>
        <v>165</v>
      </c>
      <c r="L66" s="7">
        <f t="shared" si="18"/>
        <v>1609</v>
      </c>
      <c r="M66" s="7">
        <f t="shared" si="18"/>
        <v>15125</v>
      </c>
      <c r="N66" s="7">
        <f t="shared" si="18"/>
        <v>1126</v>
      </c>
      <c r="O66" s="9">
        <f t="shared" si="18"/>
        <v>105</v>
      </c>
      <c r="P66" s="7">
        <f t="shared" si="18"/>
        <v>8151</v>
      </c>
      <c r="Q66" s="7">
        <f t="shared" si="18"/>
        <v>17388</v>
      </c>
      <c r="R66" s="7">
        <f t="shared" si="18"/>
        <v>8373</v>
      </c>
      <c r="S66" s="7">
        <f t="shared" si="18"/>
        <v>2</v>
      </c>
      <c r="T66" s="7">
        <f t="shared" si="18"/>
        <v>1048</v>
      </c>
      <c r="U66" s="7">
        <f t="shared" si="18"/>
        <v>949</v>
      </c>
      <c r="V66" s="7">
        <f t="shared" si="18"/>
        <v>529721</v>
      </c>
      <c r="W66" s="7">
        <f t="shared" si="18"/>
        <v>324092</v>
      </c>
      <c r="X66" s="7">
        <f t="shared" si="18"/>
        <v>14030</v>
      </c>
      <c r="Y66" s="1">
        <f t="shared" si="1"/>
        <v>329.22374145431945</v>
      </c>
      <c r="Z66" s="25">
        <f t="shared" si="19"/>
        <v>6869</v>
      </c>
      <c r="AA66" s="25">
        <f t="shared" si="7"/>
        <v>9015</v>
      </c>
      <c r="AB66" s="25">
        <f t="shared" si="20"/>
        <v>18436</v>
      </c>
      <c r="AC66" s="1">
        <f t="shared" si="21"/>
        <v>28.732968105879799</v>
      </c>
      <c r="AD66" s="25">
        <f t="shared" si="22"/>
        <v>205629</v>
      </c>
      <c r="AE66" s="1">
        <f t="shared" si="23"/>
        <v>22.809650582362728</v>
      </c>
      <c r="AF66" s="1">
        <f t="shared" si="24"/>
        <v>5.9233175235170705</v>
      </c>
      <c r="AG66" s="30">
        <f t="shared" si="25"/>
        <v>16780.5</v>
      </c>
      <c r="AH66" s="1">
        <f t="shared" si="26"/>
        <v>31.56765293048479</v>
      </c>
    </row>
    <row r="67" spans="1:60" ht="47.25" x14ac:dyDescent="0.25">
      <c r="A67">
        <v>63</v>
      </c>
      <c r="F67" s="14" t="s">
        <v>333</v>
      </c>
      <c r="G67" t="s">
        <v>198</v>
      </c>
      <c r="J67" s="7">
        <f t="shared" si="18"/>
        <v>1370</v>
      </c>
      <c r="K67" s="7">
        <f t="shared" si="18"/>
        <v>304</v>
      </c>
      <c r="L67" s="7">
        <f t="shared" si="18"/>
        <v>1323</v>
      </c>
      <c r="M67" s="7">
        <f t="shared" si="18"/>
        <v>12558</v>
      </c>
      <c r="N67" s="7">
        <f t="shared" si="18"/>
        <v>3460</v>
      </c>
      <c r="O67" s="9">
        <f t="shared" si="18"/>
        <v>835</v>
      </c>
      <c r="P67" s="7">
        <f t="shared" si="18"/>
        <v>992</v>
      </c>
      <c r="Q67" s="7">
        <f t="shared" si="18"/>
        <v>12484</v>
      </c>
      <c r="R67" s="7">
        <f t="shared" si="18"/>
        <v>992</v>
      </c>
      <c r="S67" s="7">
        <f t="shared" si="18"/>
        <v>1</v>
      </c>
      <c r="T67" s="7">
        <f t="shared" si="18"/>
        <v>1</v>
      </c>
      <c r="U67" s="7">
        <f t="shared" si="18"/>
        <v>0</v>
      </c>
      <c r="V67" s="7">
        <f t="shared" si="18"/>
        <v>336147</v>
      </c>
      <c r="W67" s="7">
        <f t="shared" si="18"/>
        <v>26560</v>
      </c>
      <c r="X67" s="7">
        <f t="shared" si="18"/>
        <v>940</v>
      </c>
      <c r="Y67" s="1">
        <f t="shared" si="1"/>
        <v>254.07936507936509</v>
      </c>
      <c r="Z67" s="25">
        <f t="shared" si="19"/>
        <v>10731</v>
      </c>
      <c r="AA67" s="25">
        <f t="shared" si="7"/>
        <v>11492</v>
      </c>
      <c r="AB67" s="25">
        <f t="shared" si="20"/>
        <v>12485</v>
      </c>
      <c r="AC67" s="1">
        <f t="shared" si="21"/>
        <v>26.924068882659192</v>
      </c>
      <c r="AD67" s="25">
        <f t="shared" si="22"/>
        <v>309587</v>
      </c>
      <c r="AE67" s="1">
        <f t="shared" si="23"/>
        <v>26.939349112426036</v>
      </c>
      <c r="AF67" s="1">
        <f t="shared" si="24"/>
        <v>-1.52802297668444E-2</v>
      </c>
      <c r="AG67" s="30">
        <f t="shared" si="25"/>
        <v>12521.5</v>
      </c>
      <c r="AH67" s="1">
        <f t="shared" si="26"/>
        <v>26.845585592780417</v>
      </c>
    </row>
    <row r="68" spans="1:60" s="2" customFormat="1" ht="15.75" x14ac:dyDescent="0.25">
      <c r="A68">
        <v>64</v>
      </c>
      <c r="B68"/>
      <c r="C68"/>
      <c r="D68">
        <v>2</v>
      </c>
      <c r="E68">
        <v>1</v>
      </c>
      <c r="F68" s="11" t="s">
        <v>282</v>
      </c>
      <c r="G68" s="2" t="s">
        <v>82</v>
      </c>
      <c r="H68" s="2">
        <v>0</v>
      </c>
      <c r="I68" s="2">
        <v>0</v>
      </c>
      <c r="J68" s="8">
        <f t="shared" si="18"/>
        <v>6672</v>
      </c>
      <c r="K68" s="8">
        <f t="shared" si="18"/>
        <v>1202</v>
      </c>
      <c r="L68" s="8">
        <f t="shared" si="18"/>
        <v>6592</v>
      </c>
      <c r="M68" s="8">
        <f t="shared" si="18"/>
        <v>65605</v>
      </c>
      <c r="N68" s="8">
        <f t="shared" si="18"/>
        <v>20093</v>
      </c>
      <c r="O68" s="8">
        <f t="shared" si="18"/>
        <v>65593</v>
      </c>
      <c r="P68" s="8">
        <f t="shared" si="18"/>
        <v>0</v>
      </c>
      <c r="Q68" s="8">
        <f t="shared" si="18"/>
        <v>65513</v>
      </c>
      <c r="R68" s="8">
        <f t="shared" si="18"/>
        <v>0</v>
      </c>
      <c r="S68" s="8">
        <f t="shared" si="18"/>
        <v>325</v>
      </c>
      <c r="T68" s="8">
        <f t="shared" si="18"/>
        <v>3</v>
      </c>
      <c r="U68" s="8">
        <f t="shared" si="18"/>
        <v>0</v>
      </c>
      <c r="V68" s="8">
        <f t="shared" si="18"/>
        <v>2081731</v>
      </c>
      <c r="W68" s="8">
        <f t="shared" si="18"/>
        <v>0</v>
      </c>
      <c r="X68" s="8">
        <f t="shared" si="18"/>
        <v>64470</v>
      </c>
      <c r="Y68" s="3">
        <f t="shared" si="1"/>
        <v>315.79657160194176</v>
      </c>
      <c r="Z68" s="27">
        <f t="shared" si="19"/>
        <v>12</v>
      </c>
      <c r="AA68" s="27">
        <f t="shared" si="7"/>
        <v>65513</v>
      </c>
      <c r="AB68" s="27">
        <f t="shared" si="20"/>
        <v>65516</v>
      </c>
      <c r="AC68" s="3">
        <f t="shared" si="21"/>
        <v>31.774390988460834</v>
      </c>
      <c r="AD68" s="27">
        <f t="shared" si="22"/>
        <v>2081731</v>
      </c>
      <c r="AE68" s="3">
        <f t="shared" si="23"/>
        <v>31.775846015294675</v>
      </c>
      <c r="AF68" s="3">
        <f t="shared" si="24"/>
        <v>-1.4550268338417993E-3</v>
      </c>
      <c r="AG68" s="31">
        <f t="shared" si="25"/>
        <v>65560.5</v>
      </c>
      <c r="AH68" s="3">
        <f t="shared" si="26"/>
        <v>31.752823727701895</v>
      </c>
      <c r="BF68" s="2" t="s">
        <v>83</v>
      </c>
      <c r="BG68" s="2">
        <v>3</v>
      </c>
      <c r="BH68" s="2">
        <v>17</v>
      </c>
    </row>
    <row r="69" spans="1:60" ht="15.75" x14ac:dyDescent="0.25">
      <c r="A69">
        <v>65</v>
      </c>
      <c r="D69">
        <v>1</v>
      </c>
      <c r="E69">
        <v>1</v>
      </c>
      <c r="F69" s="12" t="s">
        <v>283</v>
      </c>
      <c r="G69" t="s">
        <v>84</v>
      </c>
      <c r="H69">
        <v>0</v>
      </c>
      <c r="I69">
        <v>0</v>
      </c>
      <c r="J69" s="7">
        <f t="shared" si="18"/>
        <v>880</v>
      </c>
      <c r="K69" s="7">
        <f t="shared" si="18"/>
        <v>0</v>
      </c>
      <c r="L69" s="7">
        <f t="shared" si="18"/>
        <v>858</v>
      </c>
      <c r="M69" s="7">
        <f t="shared" si="18"/>
        <v>21442</v>
      </c>
      <c r="N69" s="7">
        <f t="shared" si="18"/>
        <v>5506</v>
      </c>
      <c r="O69" s="9">
        <f t="shared" si="18"/>
        <v>1</v>
      </c>
      <c r="P69" s="7">
        <f t="shared" si="18"/>
        <v>11427</v>
      </c>
      <c r="Q69" s="7">
        <f t="shared" si="18"/>
        <v>20775</v>
      </c>
      <c r="R69" s="7">
        <f t="shared" si="18"/>
        <v>11560</v>
      </c>
      <c r="S69" s="7">
        <f t="shared" si="18"/>
        <v>0</v>
      </c>
      <c r="T69" s="7">
        <f t="shared" si="18"/>
        <v>19</v>
      </c>
      <c r="U69" s="7">
        <f t="shared" si="18"/>
        <v>17</v>
      </c>
      <c r="V69" s="7">
        <f t="shared" si="18"/>
        <v>254753</v>
      </c>
      <c r="W69" s="7">
        <f t="shared" si="18"/>
        <v>139297</v>
      </c>
      <c r="X69" s="7">
        <f t="shared" si="18"/>
        <v>1050</v>
      </c>
      <c r="Y69" s="1">
        <f t="shared" si="1"/>
        <v>296.91491841491842</v>
      </c>
      <c r="Z69" s="25">
        <f t="shared" si="6"/>
        <v>10014</v>
      </c>
      <c r="AA69" s="25">
        <f t="shared" si="7"/>
        <v>9215</v>
      </c>
      <c r="AB69" s="25">
        <f t="shared" si="8"/>
        <v>20794</v>
      </c>
      <c r="AC69" s="1">
        <f t="shared" si="9"/>
        <v>12.251274406078677</v>
      </c>
      <c r="AD69" s="25">
        <f t="shared" si="10"/>
        <v>115456</v>
      </c>
      <c r="AE69" s="1">
        <f t="shared" si="11"/>
        <v>12.529137276180141</v>
      </c>
      <c r="AF69" s="1">
        <f t="shared" si="12"/>
        <v>-0.2778628701014636</v>
      </c>
      <c r="AG69" s="30">
        <f t="shared" si="13"/>
        <v>21118</v>
      </c>
      <c r="AH69" s="1">
        <f t="shared" si="5"/>
        <v>12.063310919594658</v>
      </c>
      <c r="BF69" t="s">
        <v>85</v>
      </c>
      <c r="BG69">
        <v>3</v>
      </c>
      <c r="BH69">
        <v>17</v>
      </c>
    </row>
    <row r="70" spans="1:60" ht="31.5" x14ac:dyDescent="0.25">
      <c r="A70">
        <v>66</v>
      </c>
      <c r="D70">
        <v>1</v>
      </c>
      <c r="E70">
        <v>1</v>
      </c>
      <c r="F70" s="12" t="s">
        <v>284</v>
      </c>
      <c r="G70" t="s">
        <v>86</v>
      </c>
      <c r="H70">
        <v>0</v>
      </c>
      <c r="I70">
        <v>0</v>
      </c>
      <c r="J70" s="7">
        <f t="shared" ref="J70:X79" si="27">VLOOKUP($A70,_30p_3100,J$1)</f>
        <v>11849</v>
      </c>
      <c r="K70" s="7">
        <f t="shared" si="27"/>
        <v>546</v>
      </c>
      <c r="L70" s="7">
        <f t="shared" si="27"/>
        <v>11729</v>
      </c>
      <c r="M70" s="7">
        <f t="shared" si="27"/>
        <v>339524</v>
      </c>
      <c r="N70" s="7">
        <f t="shared" si="27"/>
        <v>60814</v>
      </c>
      <c r="O70" s="9">
        <f t="shared" si="27"/>
        <v>3317</v>
      </c>
      <c r="P70" s="7">
        <f t="shared" si="27"/>
        <v>186577</v>
      </c>
      <c r="Q70" s="7">
        <f t="shared" si="27"/>
        <v>338351</v>
      </c>
      <c r="R70" s="7">
        <f t="shared" si="27"/>
        <v>186580</v>
      </c>
      <c r="S70" s="7">
        <f t="shared" si="27"/>
        <v>254</v>
      </c>
      <c r="T70" s="7">
        <f t="shared" si="27"/>
        <v>6423</v>
      </c>
      <c r="U70" s="7">
        <f t="shared" si="27"/>
        <v>4752</v>
      </c>
      <c r="V70" s="7">
        <f t="shared" si="27"/>
        <v>3923065</v>
      </c>
      <c r="W70" s="7">
        <f t="shared" si="27"/>
        <v>2236267</v>
      </c>
      <c r="X70" s="7">
        <f t="shared" si="27"/>
        <v>17470</v>
      </c>
      <c r="Y70" s="1">
        <f t="shared" ref="Y70:Y120" si="28">V70/L70</f>
        <v>334.47565862392361</v>
      </c>
      <c r="Z70" s="25">
        <f t="shared" si="6"/>
        <v>149630</v>
      </c>
      <c r="AA70" s="25">
        <f t="shared" si="7"/>
        <v>151771</v>
      </c>
      <c r="AB70" s="25">
        <f t="shared" si="8"/>
        <v>344774</v>
      </c>
      <c r="AC70" s="1">
        <f t="shared" si="9"/>
        <v>11.378656743257903</v>
      </c>
      <c r="AD70" s="25">
        <f t="shared" si="10"/>
        <v>1686798</v>
      </c>
      <c r="AE70" s="1">
        <f t="shared" si="11"/>
        <v>11.114099531531057</v>
      </c>
      <c r="AF70" s="1">
        <f t="shared" si="12"/>
        <v>0.26455721172684576</v>
      </c>
      <c r="AG70" s="30">
        <f t="shared" si="13"/>
        <v>342149</v>
      </c>
      <c r="AH70" s="1">
        <f t="shared" si="5"/>
        <v>11.465954890997782</v>
      </c>
      <c r="BF70" t="s">
        <v>87</v>
      </c>
      <c r="BG70">
        <v>3</v>
      </c>
      <c r="BH70">
        <v>17</v>
      </c>
    </row>
    <row r="71" spans="1:60" s="2" customFormat="1" ht="31.5" x14ac:dyDescent="0.25">
      <c r="A71">
        <v>67</v>
      </c>
      <c r="B71"/>
      <c r="C71"/>
      <c r="D71">
        <v>2</v>
      </c>
      <c r="E71">
        <v>1</v>
      </c>
      <c r="F71" s="11" t="s">
        <v>285</v>
      </c>
      <c r="G71" s="2" t="s">
        <v>88</v>
      </c>
      <c r="H71" s="2">
        <v>0</v>
      </c>
      <c r="I71" s="2">
        <v>0</v>
      </c>
      <c r="J71" s="8">
        <f t="shared" si="27"/>
        <v>2509</v>
      </c>
      <c r="K71" s="8">
        <f t="shared" si="27"/>
        <v>40</v>
      </c>
      <c r="L71" s="8">
        <f t="shared" si="27"/>
        <v>2403</v>
      </c>
      <c r="M71" s="8">
        <f t="shared" si="27"/>
        <v>77961</v>
      </c>
      <c r="N71" s="8">
        <f t="shared" si="27"/>
        <v>18522</v>
      </c>
      <c r="O71" s="8">
        <f t="shared" si="27"/>
        <v>77961</v>
      </c>
      <c r="P71" s="8">
        <f t="shared" si="27"/>
        <v>0</v>
      </c>
      <c r="Q71" s="8">
        <f t="shared" si="27"/>
        <v>80438</v>
      </c>
      <c r="R71" s="8">
        <f t="shared" si="27"/>
        <v>0</v>
      </c>
      <c r="S71" s="8">
        <f t="shared" si="27"/>
        <v>51</v>
      </c>
      <c r="T71" s="8">
        <f t="shared" si="27"/>
        <v>29</v>
      </c>
      <c r="U71" s="8">
        <f t="shared" si="27"/>
        <v>0</v>
      </c>
      <c r="V71" s="8">
        <f t="shared" si="27"/>
        <v>759936</v>
      </c>
      <c r="W71" s="8">
        <f t="shared" si="27"/>
        <v>0</v>
      </c>
      <c r="X71" s="8">
        <f t="shared" si="27"/>
        <v>18729</v>
      </c>
      <c r="Y71" s="3">
        <f t="shared" si="28"/>
        <v>316.24469413233459</v>
      </c>
      <c r="Z71" s="27">
        <f>M71-O71-P71</f>
        <v>0</v>
      </c>
      <c r="AA71" s="27">
        <f>Q71-R71</f>
        <v>80438</v>
      </c>
      <c r="AB71" s="27">
        <f>Q71+T71</f>
        <v>80467</v>
      </c>
      <c r="AC71" s="3">
        <f>V71/AB71</f>
        <v>9.4440702399741507</v>
      </c>
      <c r="AD71" s="27">
        <f>V71-W71</f>
        <v>759936</v>
      </c>
      <c r="AE71" s="3">
        <f>AD71/AA71</f>
        <v>9.4474750739700148</v>
      </c>
      <c r="AF71" s="3">
        <f>AC71-AE71</f>
        <v>-3.4048339958641094E-3</v>
      </c>
      <c r="AG71" s="31">
        <f>(M71+Q71+T71)/2</f>
        <v>79214</v>
      </c>
      <c r="AH71" s="3">
        <f>V71/AG71</f>
        <v>9.5934557022748503</v>
      </c>
      <c r="BF71" s="2" t="s">
        <v>89</v>
      </c>
      <c r="BG71" s="2">
        <v>3</v>
      </c>
      <c r="BH71" s="2">
        <v>17</v>
      </c>
    </row>
    <row r="72" spans="1:60" ht="15.75" x14ac:dyDescent="0.25">
      <c r="A72">
        <v>68</v>
      </c>
      <c r="D72">
        <v>1</v>
      </c>
      <c r="E72">
        <v>1</v>
      </c>
      <c r="F72" s="12" t="s">
        <v>286</v>
      </c>
      <c r="G72" t="s">
        <v>90</v>
      </c>
      <c r="H72">
        <v>0</v>
      </c>
      <c r="I72">
        <v>0</v>
      </c>
      <c r="J72" s="7">
        <f t="shared" si="27"/>
        <v>7887</v>
      </c>
      <c r="K72" s="7">
        <f t="shared" si="27"/>
        <v>200</v>
      </c>
      <c r="L72" s="7">
        <f t="shared" si="27"/>
        <v>7970</v>
      </c>
      <c r="M72" s="7">
        <f t="shared" si="27"/>
        <v>120307</v>
      </c>
      <c r="N72" s="7">
        <f t="shared" si="27"/>
        <v>36530</v>
      </c>
      <c r="O72" s="9">
        <f t="shared" si="27"/>
        <v>542</v>
      </c>
      <c r="P72" s="7">
        <f t="shared" si="27"/>
        <v>76766</v>
      </c>
      <c r="Q72" s="7">
        <f t="shared" si="27"/>
        <v>120024</v>
      </c>
      <c r="R72" s="7">
        <f t="shared" si="27"/>
        <v>78272</v>
      </c>
      <c r="S72" s="7">
        <f t="shared" si="27"/>
        <v>9</v>
      </c>
      <c r="T72" s="7">
        <f t="shared" si="27"/>
        <v>173</v>
      </c>
      <c r="U72" s="7">
        <f t="shared" si="27"/>
        <v>111</v>
      </c>
      <c r="V72" s="7">
        <f t="shared" si="27"/>
        <v>2730228</v>
      </c>
      <c r="W72" s="7">
        <f t="shared" si="27"/>
        <v>1795205</v>
      </c>
      <c r="X72" s="7">
        <f t="shared" si="27"/>
        <v>9309</v>
      </c>
      <c r="Y72" s="1">
        <f t="shared" si="28"/>
        <v>342.56311166875787</v>
      </c>
      <c r="Z72" s="25">
        <f t="shared" si="6"/>
        <v>42999</v>
      </c>
      <c r="AA72" s="25">
        <f t="shared" si="7"/>
        <v>41752</v>
      </c>
      <c r="AB72" s="25">
        <f t="shared" si="8"/>
        <v>120197</v>
      </c>
      <c r="AC72" s="1">
        <f t="shared" si="9"/>
        <v>22.714610181618511</v>
      </c>
      <c r="AD72" s="25">
        <f t="shared" si="10"/>
        <v>935023</v>
      </c>
      <c r="AE72" s="1">
        <f t="shared" si="11"/>
        <v>22.394687679632113</v>
      </c>
      <c r="AF72" s="1">
        <f t="shared" si="12"/>
        <v>0.31992250198639738</v>
      </c>
      <c r="AG72" s="30">
        <f t="shared" si="13"/>
        <v>120252</v>
      </c>
      <c r="AH72" s="1">
        <f t="shared" si="5"/>
        <v>22.704221135615207</v>
      </c>
      <c r="BF72" t="s">
        <v>91</v>
      </c>
      <c r="BG72">
        <v>3</v>
      </c>
      <c r="BH72">
        <v>17</v>
      </c>
    </row>
    <row r="73" spans="1:60" ht="31.5" x14ac:dyDescent="0.25">
      <c r="A73">
        <v>69</v>
      </c>
      <c r="D73">
        <v>1</v>
      </c>
      <c r="E73">
        <v>1</v>
      </c>
      <c r="F73" s="12" t="s">
        <v>287</v>
      </c>
      <c r="G73" t="s">
        <v>92</v>
      </c>
      <c r="H73">
        <v>0</v>
      </c>
      <c r="I73">
        <v>0</v>
      </c>
      <c r="J73" s="7">
        <f t="shared" si="27"/>
        <v>16196</v>
      </c>
      <c r="K73" s="7">
        <f t="shared" si="27"/>
        <v>2435</v>
      </c>
      <c r="L73" s="7">
        <f t="shared" si="27"/>
        <v>15851</v>
      </c>
      <c r="M73" s="7">
        <f t="shared" si="27"/>
        <v>284680</v>
      </c>
      <c r="N73" s="7">
        <f t="shared" si="27"/>
        <v>69601</v>
      </c>
      <c r="O73" s="9">
        <f t="shared" si="27"/>
        <v>1209</v>
      </c>
      <c r="P73" s="7">
        <f t="shared" si="27"/>
        <v>162739</v>
      </c>
      <c r="Q73" s="7">
        <f t="shared" si="27"/>
        <v>290862</v>
      </c>
      <c r="R73" s="7">
        <f t="shared" si="27"/>
        <v>165716</v>
      </c>
      <c r="S73" s="7">
        <f t="shared" si="27"/>
        <v>296</v>
      </c>
      <c r="T73" s="7">
        <f t="shared" si="27"/>
        <v>266</v>
      </c>
      <c r="U73" s="7">
        <f t="shared" si="27"/>
        <v>233</v>
      </c>
      <c r="V73" s="7">
        <f t="shared" si="27"/>
        <v>4912154</v>
      </c>
      <c r="W73" s="7">
        <f t="shared" si="27"/>
        <v>2477158</v>
      </c>
      <c r="X73" s="7">
        <f t="shared" si="27"/>
        <v>30641</v>
      </c>
      <c r="Y73" s="1">
        <f t="shared" si="28"/>
        <v>309.89552709608228</v>
      </c>
      <c r="Z73" s="25">
        <f t="shared" si="6"/>
        <v>120732</v>
      </c>
      <c r="AA73" s="25">
        <f t="shared" si="7"/>
        <v>125146</v>
      </c>
      <c r="AB73" s="25">
        <f t="shared" si="8"/>
        <v>291128</v>
      </c>
      <c r="AC73" s="1">
        <f t="shared" si="9"/>
        <v>16.87283256849221</v>
      </c>
      <c r="AD73" s="25">
        <f t="shared" si="10"/>
        <v>2434996</v>
      </c>
      <c r="AE73" s="1">
        <f t="shared" si="11"/>
        <v>19.45724194141243</v>
      </c>
      <c r="AF73" s="1">
        <f t="shared" si="12"/>
        <v>-2.58440937292022</v>
      </c>
      <c r="AG73" s="30">
        <f t="shared" si="13"/>
        <v>287904</v>
      </c>
      <c r="AH73" s="1">
        <f t="shared" si="5"/>
        <v>17.061777536956765</v>
      </c>
      <c r="BF73" t="s">
        <v>93</v>
      </c>
      <c r="BG73">
        <v>3</v>
      </c>
      <c r="BH73">
        <v>17</v>
      </c>
    </row>
    <row r="74" spans="1:60" ht="78.75" x14ac:dyDescent="0.25">
      <c r="A74">
        <v>70</v>
      </c>
      <c r="F74" s="14" t="s">
        <v>411</v>
      </c>
      <c r="G74" t="s">
        <v>200</v>
      </c>
      <c r="J74" s="7">
        <f t="shared" si="27"/>
        <v>4610</v>
      </c>
      <c r="K74" s="7">
        <f t="shared" si="27"/>
        <v>323</v>
      </c>
      <c r="L74" s="7">
        <f t="shared" si="27"/>
        <v>4530</v>
      </c>
      <c r="M74" s="7">
        <f t="shared" si="27"/>
        <v>87272</v>
      </c>
      <c r="N74" s="7">
        <f t="shared" si="27"/>
        <v>18903</v>
      </c>
      <c r="O74" s="9">
        <f t="shared" si="27"/>
        <v>24</v>
      </c>
      <c r="P74" s="7">
        <f t="shared" si="27"/>
        <v>56598</v>
      </c>
      <c r="Q74" s="7">
        <f t="shared" si="27"/>
        <v>89848</v>
      </c>
      <c r="R74" s="7">
        <f t="shared" si="27"/>
        <v>58227</v>
      </c>
      <c r="S74" s="7">
        <f t="shared" si="27"/>
        <v>139</v>
      </c>
      <c r="T74" s="7">
        <f t="shared" si="27"/>
        <v>202</v>
      </c>
      <c r="U74" s="7">
        <f t="shared" si="27"/>
        <v>187</v>
      </c>
      <c r="V74" s="7">
        <f t="shared" si="27"/>
        <v>1428756</v>
      </c>
      <c r="W74" s="7">
        <f t="shared" si="27"/>
        <v>906718</v>
      </c>
      <c r="X74" s="7">
        <f t="shared" si="27"/>
        <v>9890</v>
      </c>
      <c r="Y74" s="1">
        <f t="shared" si="28"/>
        <v>315.39867549668872</v>
      </c>
      <c r="Z74" s="25">
        <f t="shared" si="6"/>
        <v>30650</v>
      </c>
      <c r="AA74" s="25">
        <f t="shared" si="7"/>
        <v>31621</v>
      </c>
      <c r="AB74" s="25">
        <f t="shared" si="8"/>
        <v>90050</v>
      </c>
      <c r="AC74" s="1">
        <f t="shared" si="9"/>
        <v>15.866252082176569</v>
      </c>
      <c r="AD74" s="25">
        <f t="shared" si="10"/>
        <v>522038</v>
      </c>
      <c r="AE74" s="1">
        <f t="shared" si="11"/>
        <v>16.509218557287877</v>
      </c>
      <c r="AF74" s="1">
        <f t="shared" si="12"/>
        <v>-0.642966475111308</v>
      </c>
      <c r="AG74" s="30">
        <f t="shared" si="13"/>
        <v>88661</v>
      </c>
      <c r="AH74" s="1">
        <f t="shared" si="5"/>
        <v>16.114819368155107</v>
      </c>
    </row>
    <row r="75" spans="1:60" ht="94.5" x14ac:dyDescent="0.25">
      <c r="A75">
        <v>71</v>
      </c>
      <c r="F75" s="14" t="s">
        <v>410</v>
      </c>
      <c r="G75" t="s">
        <v>202</v>
      </c>
      <c r="J75" s="7">
        <f t="shared" si="27"/>
        <v>4484</v>
      </c>
      <c r="K75" s="7">
        <f t="shared" si="27"/>
        <v>930</v>
      </c>
      <c r="L75" s="7">
        <f t="shared" si="27"/>
        <v>4340</v>
      </c>
      <c r="M75" s="7">
        <f t="shared" si="27"/>
        <v>91594</v>
      </c>
      <c r="N75" s="7">
        <f t="shared" si="27"/>
        <v>20784</v>
      </c>
      <c r="O75" s="9">
        <f t="shared" si="27"/>
        <v>436</v>
      </c>
      <c r="P75" s="7">
        <f t="shared" si="27"/>
        <v>50659</v>
      </c>
      <c r="Q75" s="7">
        <f t="shared" si="27"/>
        <v>92207</v>
      </c>
      <c r="R75" s="7">
        <f t="shared" si="27"/>
        <v>50629</v>
      </c>
      <c r="S75" s="7">
        <f t="shared" si="27"/>
        <v>18</v>
      </c>
      <c r="T75" s="7">
        <f t="shared" si="27"/>
        <v>29</v>
      </c>
      <c r="U75" s="7">
        <f t="shared" si="27"/>
        <v>22</v>
      </c>
      <c r="V75" s="7">
        <f t="shared" si="27"/>
        <v>1335464</v>
      </c>
      <c r="W75" s="7">
        <f t="shared" si="27"/>
        <v>726393</v>
      </c>
      <c r="X75" s="7">
        <f t="shared" si="27"/>
        <v>15845</v>
      </c>
      <c r="Y75" s="1">
        <f t="shared" si="28"/>
        <v>307.71059907834103</v>
      </c>
      <c r="Z75" s="25">
        <f t="shared" si="6"/>
        <v>40499</v>
      </c>
      <c r="AA75" s="25">
        <f t="shared" si="7"/>
        <v>41578</v>
      </c>
      <c r="AB75" s="25">
        <f t="shared" si="8"/>
        <v>92236</v>
      </c>
      <c r="AC75" s="1">
        <f t="shared" si="9"/>
        <v>14.47877184613383</v>
      </c>
      <c r="AD75" s="25">
        <f t="shared" si="10"/>
        <v>609071</v>
      </c>
      <c r="AE75" s="1">
        <f t="shared" si="11"/>
        <v>14.648876809851364</v>
      </c>
      <c r="AF75" s="1">
        <f t="shared" si="12"/>
        <v>-0.17010496371753447</v>
      </c>
      <c r="AG75" s="30">
        <f t="shared" si="13"/>
        <v>91915</v>
      </c>
      <c r="AH75" s="1">
        <f t="shared" si="5"/>
        <v>14.529336887341566</v>
      </c>
    </row>
    <row r="76" spans="1:60" ht="47.25" x14ac:dyDescent="0.25">
      <c r="A76">
        <v>72</v>
      </c>
      <c r="F76" s="14" t="s">
        <v>412</v>
      </c>
      <c r="G76" t="s">
        <v>204</v>
      </c>
      <c r="J76" s="7">
        <f t="shared" si="27"/>
        <v>2740</v>
      </c>
      <c r="K76" s="7">
        <f t="shared" si="27"/>
        <v>482</v>
      </c>
      <c r="L76" s="7">
        <f t="shared" si="27"/>
        <v>2744</v>
      </c>
      <c r="M76" s="7">
        <f t="shared" si="27"/>
        <v>19639</v>
      </c>
      <c r="N76" s="7">
        <f t="shared" si="27"/>
        <v>3054</v>
      </c>
      <c r="O76" s="9">
        <f t="shared" si="27"/>
        <v>436</v>
      </c>
      <c r="P76" s="7">
        <f t="shared" si="27"/>
        <v>842</v>
      </c>
      <c r="Q76" s="7">
        <f t="shared" si="27"/>
        <v>20705</v>
      </c>
      <c r="R76" s="7">
        <f t="shared" si="27"/>
        <v>896</v>
      </c>
      <c r="S76" s="7">
        <f t="shared" si="27"/>
        <v>119</v>
      </c>
      <c r="T76" s="7">
        <f t="shared" si="27"/>
        <v>0</v>
      </c>
      <c r="U76" s="7">
        <f t="shared" si="27"/>
        <v>0</v>
      </c>
      <c r="V76" s="7">
        <f t="shared" si="27"/>
        <v>842986</v>
      </c>
      <c r="W76" s="7">
        <f t="shared" si="27"/>
        <v>38261</v>
      </c>
      <c r="X76" s="7">
        <f t="shared" si="27"/>
        <v>36</v>
      </c>
      <c r="Y76" s="1">
        <f t="shared" si="28"/>
        <v>307.21064139941689</v>
      </c>
      <c r="Z76" s="25">
        <f t="shared" si="6"/>
        <v>18361</v>
      </c>
      <c r="AA76" s="25">
        <f t="shared" si="7"/>
        <v>19809</v>
      </c>
      <c r="AB76" s="25">
        <f t="shared" si="8"/>
        <v>20705</v>
      </c>
      <c r="AC76" s="1">
        <f t="shared" si="9"/>
        <v>40.714127022458342</v>
      </c>
      <c r="AD76" s="25">
        <f t="shared" si="10"/>
        <v>804725</v>
      </c>
      <c r="AE76" s="1">
        <f t="shared" si="11"/>
        <v>40.624211217123531</v>
      </c>
      <c r="AF76" s="1">
        <f t="shared" si="12"/>
        <v>8.9915805334811694E-2</v>
      </c>
      <c r="AG76" s="30">
        <f t="shared" si="13"/>
        <v>20172</v>
      </c>
      <c r="AH76" s="1">
        <f t="shared" si="5"/>
        <v>41.789906801507037</v>
      </c>
    </row>
    <row r="77" spans="1:60" ht="31.5" x14ac:dyDescent="0.25">
      <c r="A77">
        <v>73</v>
      </c>
      <c r="F77" s="14" t="s">
        <v>408</v>
      </c>
      <c r="G77">
        <v>434</v>
      </c>
      <c r="J77" s="7">
        <f t="shared" si="27"/>
        <v>0</v>
      </c>
      <c r="K77" s="7">
        <f t="shared" si="27"/>
        <v>0</v>
      </c>
      <c r="L77" s="7">
        <f t="shared" si="27"/>
        <v>0</v>
      </c>
      <c r="M77" s="7">
        <f t="shared" si="27"/>
        <v>0</v>
      </c>
      <c r="N77" s="7">
        <f t="shared" si="27"/>
        <v>0</v>
      </c>
      <c r="O77" s="9">
        <f t="shared" si="27"/>
        <v>0</v>
      </c>
      <c r="P77" s="7">
        <f t="shared" si="27"/>
        <v>0</v>
      </c>
      <c r="Q77" s="7">
        <f t="shared" si="27"/>
        <v>0</v>
      </c>
      <c r="R77" s="7">
        <f t="shared" si="27"/>
        <v>0</v>
      </c>
      <c r="S77" s="7">
        <f t="shared" si="27"/>
        <v>0</v>
      </c>
      <c r="T77" s="7">
        <f t="shared" si="27"/>
        <v>0</v>
      </c>
      <c r="U77" s="7">
        <f t="shared" si="27"/>
        <v>0</v>
      </c>
      <c r="V77" s="7">
        <f t="shared" si="27"/>
        <v>0</v>
      </c>
      <c r="W77" s="7">
        <f t="shared" si="27"/>
        <v>0</v>
      </c>
      <c r="X77" s="7">
        <f t="shared" si="27"/>
        <v>0</v>
      </c>
      <c r="Y77" s="1" t="e">
        <f t="shared" si="28"/>
        <v>#DIV/0!</v>
      </c>
      <c r="Z77" s="25">
        <f>M77-O77-P77</f>
        <v>0</v>
      </c>
      <c r="AA77" s="25">
        <f>Q77-R77</f>
        <v>0</v>
      </c>
      <c r="AB77" s="25">
        <f>Q77+T77</f>
        <v>0</v>
      </c>
      <c r="AC77" s="1" t="e">
        <f>V77/AB77</f>
        <v>#DIV/0!</v>
      </c>
      <c r="AD77" s="25">
        <f>V77-W77</f>
        <v>0</v>
      </c>
      <c r="AE77" s="1" t="e">
        <f>AD77/AA77</f>
        <v>#DIV/0!</v>
      </c>
      <c r="AF77" s="1" t="e">
        <f>AC77-AE77</f>
        <v>#DIV/0!</v>
      </c>
      <c r="AG77" s="30">
        <f>(M77+Q77+T77)/2</f>
        <v>0</v>
      </c>
      <c r="AH77" s="1" t="e">
        <f>V77/AG77</f>
        <v>#DIV/0!</v>
      </c>
    </row>
    <row r="78" spans="1:60" s="2" customFormat="1" ht="31.5" x14ac:dyDescent="0.25">
      <c r="A78">
        <v>74</v>
      </c>
      <c r="B78"/>
      <c r="C78"/>
      <c r="D78">
        <v>2</v>
      </c>
      <c r="E78">
        <v>1</v>
      </c>
      <c r="F78" s="11" t="s">
        <v>288</v>
      </c>
      <c r="G78" s="2" t="s">
        <v>94</v>
      </c>
      <c r="H78" s="2">
        <v>0</v>
      </c>
      <c r="I78" s="2">
        <v>0</v>
      </c>
      <c r="J78" s="8">
        <f t="shared" si="27"/>
        <v>4658</v>
      </c>
      <c r="K78" s="8">
        <f t="shared" si="27"/>
        <v>449</v>
      </c>
      <c r="L78" s="8">
        <f t="shared" si="27"/>
        <v>4346</v>
      </c>
      <c r="M78" s="8">
        <f t="shared" si="27"/>
        <v>76358</v>
      </c>
      <c r="N78" s="8">
        <f t="shared" si="27"/>
        <v>18719</v>
      </c>
      <c r="O78" s="8">
        <f t="shared" si="27"/>
        <v>76354</v>
      </c>
      <c r="P78" s="8">
        <f t="shared" si="27"/>
        <v>0</v>
      </c>
      <c r="Q78" s="8">
        <f t="shared" si="27"/>
        <v>76531</v>
      </c>
      <c r="R78" s="8">
        <f t="shared" si="27"/>
        <v>0</v>
      </c>
      <c r="S78" s="8">
        <f t="shared" si="27"/>
        <v>29</v>
      </c>
      <c r="T78" s="8">
        <f t="shared" si="27"/>
        <v>1</v>
      </c>
      <c r="U78" s="8">
        <f t="shared" si="27"/>
        <v>0</v>
      </c>
      <c r="V78" s="8">
        <f t="shared" si="27"/>
        <v>1263253</v>
      </c>
      <c r="W78" s="8">
        <f t="shared" si="27"/>
        <v>0</v>
      </c>
      <c r="X78" s="8">
        <f t="shared" si="27"/>
        <v>2991</v>
      </c>
      <c r="Y78" s="3">
        <f t="shared" si="28"/>
        <v>290.6702715140359</v>
      </c>
      <c r="Z78" s="27">
        <f>M78-O78-P78</f>
        <v>4</v>
      </c>
      <c r="AA78" s="27">
        <f>Q78-R78</f>
        <v>76531</v>
      </c>
      <c r="AB78" s="27">
        <f>Q78+T78</f>
        <v>76532</v>
      </c>
      <c r="AC78" s="3">
        <f>V78/AB78</f>
        <v>16.506206554121153</v>
      </c>
      <c r="AD78" s="27">
        <f>V78-W78</f>
        <v>1263253</v>
      </c>
      <c r="AE78" s="3">
        <f>AD78/AA78</f>
        <v>16.506422234127346</v>
      </c>
      <c r="AF78" s="3">
        <f>AC78-AE78</f>
        <v>-2.1568000619254235E-4</v>
      </c>
      <c r="AG78" s="31">
        <f>(M78+Q78+T78)/2</f>
        <v>76445</v>
      </c>
      <c r="AH78" s="3">
        <f>V78/AG78</f>
        <v>16.524991824187325</v>
      </c>
      <c r="BF78" s="2" t="s">
        <v>93</v>
      </c>
      <c r="BG78" s="2">
        <v>3</v>
      </c>
      <c r="BH78" s="2">
        <v>17</v>
      </c>
    </row>
    <row r="79" spans="1:60" s="2" customFormat="1" ht="63" x14ac:dyDescent="0.25">
      <c r="A79">
        <v>75</v>
      </c>
      <c r="B79"/>
      <c r="C79"/>
      <c r="D79"/>
      <c r="E79"/>
      <c r="F79" s="15" t="s">
        <v>409</v>
      </c>
      <c r="G79">
        <v>441</v>
      </c>
      <c r="J79" s="8">
        <f t="shared" si="27"/>
        <v>0</v>
      </c>
      <c r="K79" s="8">
        <f t="shared" si="27"/>
        <v>0</v>
      </c>
      <c r="L79" s="8">
        <f t="shared" si="27"/>
        <v>0</v>
      </c>
      <c r="M79" s="8">
        <f t="shared" si="27"/>
        <v>0</v>
      </c>
      <c r="N79" s="8">
        <f t="shared" si="27"/>
        <v>0</v>
      </c>
      <c r="O79" s="8">
        <f t="shared" si="27"/>
        <v>0</v>
      </c>
      <c r="P79" s="8">
        <f t="shared" si="27"/>
        <v>0</v>
      </c>
      <c r="Q79" s="8">
        <f t="shared" si="27"/>
        <v>0</v>
      </c>
      <c r="R79" s="8">
        <f t="shared" si="27"/>
        <v>0</v>
      </c>
      <c r="S79" s="8">
        <f t="shared" si="27"/>
        <v>0</v>
      </c>
      <c r="T79" s="8">
        <f t="shared" si="27"/>
        <v>0</v>
      </c>
      <c r="U79" s="8">
        <f t="shared" si="27"/>
        <v>0</v>
      </c>
      <c r="V79" s="8">
        <f t="shared" si="27"/>
        <v>0</v>
      </c>
      <c r="W79" s="8">
        <f t="shared" si="27"/>
        <v>0</v>
      </c>
      <c r="X79" s="8">
        <f t="shared" si="27"/>
        <v>0</v>
      </c>
      <c r="Y79" s="3" t="e">
        <f t="shared" si="28"/>
        <v>#DIV/0!</v>
      </c>
      <c r="Z79" s="27">
        <f>M79-O79-P79</f>
        <v>0</v>
      </c>
      <c r="AA79" s="27">
        <f>Q79-R79</f>
        <v>0</v>
      </c>
      <c r="AB79" s="27">
        <f>Q79+T79</f>
        <v>0</v>
      </c>
      <c r="AC79" s="3" t="e">
        <f>V79/AB79</f>
        <v>#DIV/0!</v>
      </c>
      <c r="AD79" s="27">
        <f>V79-W79</f>
        <v>0</v>
      </c>
      <c r="AE79" s="3" t="e">
        <f>AD79/AA79</f>
        <v>#DIV/0!</v>
      </c>
      <c r="AF79" s="3" t="e">
        <f>AC79-AE79</f>
        <v>#DIV/0!</v>
      </c>
      <c r="AG79" s="31">
        <f>(M79+Q79+T79)/2</f>
        <v>0</v>
      </c>
      <c r="AH79" s="3" t="e">
        <f>V79/AG79</f>
        <v>#DIV/0!</v>
      </c>
    </row>
    <row r="80" spans="1:60" s="2" customFormat="1" ht="78.75" x14ac:dyDescent="0.25">
      <c r="A80">
        <v>76</v>
      </c>
      <c r="B80"/>
      <c r="C80"/>
      <c r="D80"/>
      <c r="E80"/>
      <c r="F80" s="15" t="s">
        <v>413</v>
      </c>
      <c r="G80">
        <v>442</v>
      </c>
      <c r="J80" s="8">
        <f t="shared" ref="J80:X89" si="29">VLOOKUP($A80,_30p_3100,J$1)</f>
        <v>0</v>
      </c>
      <c r="K80" s="8">
        <f t="shared" si="29"/>
        <v>0</v>
      </c>
      <c r="L80" s="8">
        <f t="shared" si="29"/>
        <v>0</v>
      </c>
      <c r="M80" s="8">
        <f t="shared" si="29"/>
        <v>0</v>
      </c>
      <c r="N80" s="8">
        <f t="shared" si="29"/>
        <v>0</v>
      </c>
      <c r="O80" s="8">
        <f t="shared" si="29"/>
        <v>0</v>
      </c>
      <c r="P80" s="8">
        <f t="shared" si="29"/>
        <v>0</v>
      </c>
      <c r="Q80" s="8">
        <f t="shared" si="29"/>
        <v>0</v>
      </c>
      <c r="R80" s="8">
        <f t="shared" si="29"/>
        <v>0</v>
      </c>
      <c r="S80" s="8">
        <f t="shared" si="29"/>
        <v>0</v>
      </c>
      <c r="T80" s="8">
        <f t="shared" si="29"/>
        <v>0</v>
      </c>
      <c r="U80" s="8">
        <f t="shared" si="29"/>
        <v>0</v>
      </c>
      <c r="V80" s="8">
        <f t="shared" si="29"/>
        <v>0</v>
      </c>
      <c r="W80" s="8">
        <f t="shared" si="29"/>
        <v>0</v>
      </c>
      <c r="X80" s="8">
        <f t="shared" si="29"/>
        <v>0</v>
      </c>
      <c r="Y80" s="3" t="e">
        <f t="shared" si="28"/>
        <v>#DIV/0!</v>
      </c>
      <c r="Z80" s="27">
        <f>M80-O80-P80</f>
        <v>0</v>
      </c>
      <c r="AA80" s="27">
        <f>Q80-R80</f>
        <v>0</v>
      </c>
      <c r="AB80" s="27">
        <f>Q80+T80</f>
        <v>0</v>
      </c>
      <c r="AC80" s="3" t="e">
        <f>V80/AB80</f>
        <v>#DIV/0!</v>
      </c>
      <c r="AD80" s="27">
        <f>V80-W80</f>
        <v>0</v>
      </c>
      <c r="AE80" s="3" t="e">
        <f>AD80/AA80</f>
        <v>#DIV/0!</v>
      </c>
      <c r="AF80" s="3" t="e">
        <f>AC80-AE80</f>
        <v>#DIV/0!</v>
      </c>
      <c r="AG80" s="31">
        <f>(M80+Q80+T80)/2</f>
        <v>0</v>
      </c>
      <c r="AH80" s="3" t="e">
        <f>V80/AG80</f>
        <v>#DIV/0!</v>
      </c>
    </row>
    <row r="81" spans="1:60" s="2" customFormat="1" ht="31.5" x14ac:dyDescent="0.25">
      <c r="A81">
        <v>77</v>
      </c>
      <c r="B81"/>
      <c r="C81"/>
      <c r="D81"/>
      <c r="E81"/>
      <c r="F81" s="15" t="s">
        <v>408</v>
      </c>
      <c r="G81">
        <v>443</v>
      </c>
      <c r="J81" s="8">
        <f t="shared" si="29"/>
        <v>0</v>
      </c>
      <c r="K81" s="8">
        <f t="shared" si="29"/>
        <v>0</v>
      </c>
      <c r="L81" s="8">
        <f t="shared" si="29"/>
        <v>0</v>
      </c>
      <c r="M81" s="8">
        <f t="shared" si="29"/>
        <v>0</v>
      </c>
      <c r="N81" s="8">
        <f t="shared" si="29"/>
        <v>0</v>
      </c>
      <c r="O81" s="8">
        <f t="shared" si="29"/>
        <v>0</v>
      </c>
      <c r="P81" s="8">
        <f t="shared" si="29"/>
        <v>0</v>
      </c>
      <c r="Q81" s="8">
        <f t="shared" si="29"/>
        <v>0</v>
      </c>
      <c r="R81" s="8">
        <f t="shared" si="29"/>
        <v>0</v>
      </c>
      <c r="S81" s="8">
        <f t="shared" si="29"/>
        <v>0</v>
      </c>
      <c r="T81" s="8">
        <f t="shared" si="29"/>
        <v>0</v>
      </c>
      <c r="U81" s="8">
        <f t="shared" si="29"/>
        <v>0</v>
      </c>
      <c r="V81" s="8">
        <f t="shared" si="29"/>
        <v>0</v>
      </c>
      <c r="W81" s="8">
        <f t="shared" si="29"/>
        <v>0</v>
      </c>
      <c r="X81" s="8">
        <f t="shared" si="29"/>
        <v>0</v>
      </c>
      <c r="Y81" s="3" t="e">
        <f t="shared" si="28"/>
        <v>#DIV/0!</v>
      </c>
      <c r="Z81" s="27">
        <f>M81-O81-P81</f>
        <v>0</v>
      </c>
      <c r="AA81" s="27">
        <f>Q81-R81</f>
        <v>0</v>
      </c>
      <c r="AB81" s="27">
        <f>Q81+T81</f>
        <v>0</v>
      </c>
      <c r="AC81" s="3" t="e">
        <f>V81/AB81</f>
        <v>#DIV/0!</v>
      </c>
      <c r="AD81" s="27">
        <f>V81-W81</f>
        <v>0</v>
      </c>
      <c r="AE81" s="3" t="e">
        <f>AD81/AA81</f>
        <v>#DIV/0!</v>
      </c>
      <c r="AF81" s="3" t="e">
        <f>AC81-AE81</f>
        <v>#DIV/0!</v>
      </c>
      <c r="AG81" s="31">
        <f>(M81+Q81+T81)/2</f>
        <v>0</v>
      </c>
      <c r="AH81" s="3" t="e">
        <f>V81/AG81</f>
        <v>#DIV/0!</v>
      </c>
    </row>
    <row r="82" spans="1:60" ht="15.75" x14ac:dyDescent="0.25">
      <c r="A82">
        <v>78</v>
      </c>
      <c r="D82">
        <v>1</v>
      </c>
      <c r="E82">
        <v>1</v>
      </c>
      <c r="F82" s="12" t="s">
        <v>289</v>
      </c>
      <c r="G82" t="s">
        <v>95</v>
      </c>
      <c r="H82">
        <v>0</v>
      </c>
      <c r="I82">
        <v>0</v>
      </c>
      <c r="J82" s="7">
        <f t="shared" si="29"/>
        <v>29834</v>
      </c>
      <c r="K82" s="7">
        <f t="shared" si="29"/>
        <v>1740</v>
      </c>
      <c r="L82" s="7">
        <f t="shared" si="29"/>
        <v>28444</v>
      </c>
      <c r="M82" s="7">
        <f t="shared" si="29"/>
        <v>1015922</v>
      </c>
      <c r="N82" s="7">
        <f t="shared" si="29"/>
        <v>191655</v>
      </c>
      <c r="O82" s="9">
        <f t="shared" si="29"/>
        <v>156490</v>
      </c>
      <c r="P82" s="7">
        <f t="shared" si="29"/>
        <v>441667</v>
      </c>
      <c r="Q82" s="7">
        <f t="shared" si="29"/>
        <v>272721</v>
      </c>
      <c r="R82" s="7">
        <f t="shared" si="29"/>
        <v>85076</v>
      </c>
      <c r="S82" s="7">
        <f t="shared" si="29"/>
        <v>360</v>
      </c>
      <c r="T82" s="7">
        <f t="shared" si="29"/>
        <v>240485</v>
      </c>
      <c r="U82" s="7">
        <f t="shared" si="29"/>
        <v>173362</v>
      </c>
      <c r="V82" s="7">
        <f t="shared" si="29"/>
        <v>7013074</v>
      </c>
      <c r="W82" s="7">
        <f t="shared" si="29"/>
        <v>2600786</v>
      </c>
      <c r="X82" s="7">
        <f t="shared" si="29"/>
        <v>39371</v>
      </c>
      <c r="Y82" s="1">
        <f t="shared" si="28"/>
        <v>246.55723526930109</v>
      </c>
      <c r="Z82" s="25">
        <f t="shared" si="6"/>
        <v>417765</v>
      </c>
      <c r="AA82" s="25">
        <f t="shared" si="7"/>
        <v>187645</v>
      </c>
      <c r="AB82" s="25">
        <f t="shared" si="8"/>
        <v>513206</v>
      </c>
      <c r="AC82" s="1">
        <f t="shared" si="9"/>
        <v>13.66522215250796</v>
      </c>
      <c r="AD82" s="25">
        <f t="shared" si="10"/>
        <v>4412288</v>
      </c>
      <c r="AE82" s="1">
        <f t="shared" si="11"/>
        <v>23.514018492365903</v>
      </c>
      <c r="AF82" s="1">
        <f t="shared" si="12"/>
        <v>-9.8487963398579428</v>
      </c>
      <c r="AG82" s="30">
        <f t="shared" si="13"/>
        <v>764564</v>
      </c>
      <c r="AH82" s="1">
        <f t="shared" si="5"/>
        <v>9.1726448014816295</v>
      </c>
      <c r="BF82" t="s">
        <v>96</v>
      </c>
      <c r="BG82">
        <v>3</v>
      </c>
      <c r="BH82">
        <v>17</v>
      </c>
    </row>
    <row r="83" spans="1:60" ht="31.5" x14ac:dyDescent="0.25">
      <c r="A83">
        <v>79</v>
      </c>
      <c r="F83" s="14" t="s">
        <v>290</v>
      </c>
      <c r="G83" t="s">
        <v>206</v>
      </c>
      <c r="J83" s="7">
        <f t="shared" si="29"/>
        <v>4188</v>
      </c>
      <c r="K83" s="7">
        <f t="shared" si="29"/>
        <v>40</v>
      </c>
      <c r="L83" s="7">
        <f t="shared" si="29"/>
        <v>3947</v>
      </c>
      <c r="M83" s="7">
        <f t="shared" si="29"/>
        <v>79089</v>
      </c>
      <c r="N83" s="7">
        <f t="shared" si="29"/>
        <v>15057</v>
      </c>
      <c r="O83" s="9">
        <f t="shared" si="29"/>
        <v>79086</v>
      </c>
      <c r="P83" s="7">
        <f t="shared" si="29"/>
        <v>0</v>
      </c>
      <c r="Q83" s="7">
        <f t="shared" si="29"/>
        <v>36242</v>
      </c>
      <c r="R83" s="7">
        <f t="shared" si="29"/>
        <v>0</v>
      </c>
      <c r="S83" s="7">
        <f t="shared" si="29"/>
        <v>220</v>
      </c>
      <c r="T83" s="7">
        <f t="shared" si="29"/>
        <v>3226</v>
      </c>
      <c r="U83" s="7">
        <f t="shared" si="29"/>
        <v>0</v>
      </c>
      <c r="V83" s="7">
        <f t="shared" si="29"/>
        <v>821131</v>
      </c>
      <c r="W83" s="7">
        <f t="shared" si="29"/>
        <v>0</v>
      </c>
      <c r="X83" s="7">
        <f t="shared" si="29"/>
        <v>14033</v>
      </c>
      <c r="Y83" s="1">
        <f t="shared" si="28"/>
        <v>208.03927033189765</v>
      </c>
      <c r="Z83" s="25">
        <f t="shared" si="6"/>
        <v>3</v>
      </c>
      <c r="AA83" s="25">
        <f t="shared" si="7"/>
        <v>36242</v>
      </c>
      <c r="AB83" s="25">
        <f t="shared" si="8"/>
        <v>39468</v>
      </c>
      <c r="AC83" s="1">
        <f t="shared" si="9"/>
        <v>20.804981250633425</v>
      </c>
      <c r="AD83" s="25">
        <f t="shared" si="10"/>
        <v>821131</v>
      </c>
      <c r="AE83" s="1">
        <f t="shared" si="11"/>
        <v>22.656889796368855</v>
      </c>
      <c r="AF83" s="1">
        <f t="shared" si="12"/>
        <v>-1.8519085457354301</v>
      </c>
      <c r="AG83" s="30">
        <f t="shared" si="13"/>
        <v>59278.5</v>
      </c>
      <c r="AH83" s="1">
        <f t="shared" si="5"/>
        <v>13.852088025169328</v>
      </c>
    </row>
    <row r="84" spans="1:60" ht="15.75" x14ac:dyDescent="0.25">
      <c r="A84">
        <v>80</v>
      </c>
      <c r="F84" s="14" t="s">
        <v>291</v>
      </c>
      <c r="G84" t="s">
        <v>208</v>
      </c>
      <c r="J84" s="7">
        <f t="shared" si="29"/>
        <v>2830</v>
      </c>
      <c r="K84" s="7">
        <f t="shared" si="29"/>
        <v>310</v>
      </c>
      <c r="L84" s="7">
        <f t="shared" si="29"/>
        <v>2727</v>
      </c>
      <c r="M84" s="7">
        <f t="shared" si="29"/>
        <v>92629</v>
      </c>
      <c r="N84" s="7">
        <f t="shared" si="29"/>
        <v>23302</v>
      </c>
      <c r="O84" s="9">
        <f t="shared" si="29"/>
        <v>4792</v>
      </c>
      <c r="P84" s="7">
        <f t="shared" si="29"/>
        <v>40066</v>
      </c>
      <c r="Q84" s="7">
        <f t="shared" si="29"/>
        <v>21406</v>
      </c>
      <c r="R84" s="7">
        <f t="shared" si="29"/>
        <v>7865</v>
      </c>
      <c r="S84" s="7">
        <f t="shared" si="29"/>
        <v>0</v>
      </c>
      <c r="T84" s="7">
        <f t="shared" si="29"/>
        <v>19390</v>
      </c>
      <c r="U84" s="7">
        <f t="shared" si="29"/>
        <v>13903</v>
      </c>
      <c r="V84" s="7">
        <f t="shared" si="29"/>
        <v>565799</v>
      </c>
      <c r="W84" s="7">
        <f t="shared" si="29"/>
        <v>225073</v>
      </c>
      <c r="X84" s="7">
        <f t="shared" si="29"/>
        <v>1857</v>
      </c>
      <c r="Y84" s="1">
        <f t="shared" si="28"/>
        <v>207.48038137147049</v>
      </c>
      <c r="Z84" s="25">
        <f t="shared" si="6"/>
        <v>47771</v>
      </c>
      <c r="AA84" s="25">
        <f t="shared" si="7"/>
        <v>13541</v>
      </c>
      <c r="AB84" s="25">
        <f t="shared" si="8"/>
        <v>40796</v>
      </c>
      <c r="AC84" s="1">
        <f t="shared" si="9"/>
        <v>13.868982253162075</v>
      </c>
      <c r="AD84" s="25">
        <f t="shared" si="10"/>
        <v>340726</v>
      </c>
      <c r="AE84" s="1">
        <f t="shared" si="11"/>
        <v>25.162543386751349</v>
      </c>
      <c r="AF84" s="1">
        <f t="shared" si="12"/>
        <v>-11.293561133589273</v>
      </c>
      <c r="AG84" s="30">
        <f t="shared" si="13"/>
        <v>66712.5</v>
      </c>
      <c r="AH84" s="1">
        <f t="shared" si="5"/>
        <v>8.4811542064830423</v>
      </c>
    </row>
    <row r="85" spans="1:60" s="2" customFormat="1" ht="31.5" x14ac:dyDescent="0.25">
      <c r="A85">
        <v>81</v>
      </c>
      <c r="B85"/>
      <c r="C85"/>
      <c r="D85"/>
      <c r="E85"/>
      <c r="F85" s="15" t="s">
        <v>292</v>
      </c>
      <c r="G85" s="2" t="s">
        <v>210</v>
      </c>
      <c r="J85" s="8">
        <f t="shared" si="29"/>
        <v>671</v>
      </c>
      <c r="K85" s="8">
        <f t="shared" si="29"/>
        <v>15</v>
      </c>
      <c r="L85" s="8">
        <f t="shared" si="29"/>
        <v>614</v>
      </c>
      <c r="M85" s="8">
        <f t="shared" si="29"/>
        <v>11920</v>
      </c>
      <c r="N85" s="8">
        <f t="shared" si="29"/>
        <v>2384</v>
      </c>
      <c r="O85" s="8">
        <f t="shared" si="29"/>
        <v>11920</v>
      </c>
      <c r="P85" s="8">
        <f t="shared" si="29"/>
        <v>0</v>
      </c>
      <c r="Q85" s="8">
        <f t="shared" si="29"/>
        <v>5654</v>
      </c>
      <c r="R85" s="8">
        <f t="shared" si="29"/>
        <v>0</v>
      </c>
      <c r="S85" s="8">
        <f t="shared" si="29"/>
        <v>0</v>
      </c>
      <c r="T85" s="8">
        <f t="shared" si="29"/>
        <v>130</v>
      </c>
      <c r="U85" s="8">
        <f t="shared" si="29"/>
        <v>0</v>
      </c>
      <c r="V85" s="8">
        <f t="shared" si="29"/>
        <v>94946</v>
      </c>
      <c r="W85" s="8">
        <f t="shared" si="29"/>
        <v>0</v>
      </c>
      <c r="X85" s="8">
        <f t="shared" si="29"/>
        <v>3322</v>
      </c>
      <c r="Y85" s="3">
        <f t="shared" si="28"/>
        <v>154.63517915309447</v>
      </c>
      <c r="Z85" s="27">
        <f t="shared" si="6"/>
        <v>0</v>
      </c>
      <c r="AA85" s="27">
        <f t="shared" si="7"/>
        <v>5654</v>
      </c>
      <c r="AB85" s="27">
        <f t="shared" si="8"/>
        <v>5784</v>
      </c>
      <c r="AC85" s="3">
        <f t="shared" si="9"/>
        <v>16.415283540802214</v>
      </c>
      <c r="AD85" s="27">
        <f t="shared" si="10"/>
        <v>94946</v>
      </c>
      <c r="AE85" s="3">
        <f t="shared" si="11"/>
        <v>16.792713123452423</v>
      </c>
      <c r="AF85" s="3">
        <f t="shared" si="12"/>
        <v>-0.37742958265020832</v>
      </c>
      <c r="AG85" s="31">
        <f t="shared" si="13"/>
        <v>8852</v>
      </c>
      <c r="AH85" s="3">
        <f t="shared" si="5"/>
        <v>10.725937641211026</v>
      </c>
    </row>
    <row r="86" spans="1:60" ht="31.5" x14ac:dyDescent="0.25">
      <c r="A86">
        <v>82</v>
      </c>
      <c r="D86">
        <v>1</v>
      </c>
      <c r="E86">
        <v>1</v>
      </c>
      <c r="F86" s="12" t="s">
        <v>293</v>
      </c>
      <c r="G86" t="s">
        <v>97</v>
      </c>
      <c r="H86">
        <v>0</v>
      </c>
      <c r="I86">
        <v>0</v>
      </c>
      <c r="J86" s="7">
        <f t="shared" si="29"/>
        <v>5213</v>
      </c>
      <c r="K86" s="7">
        <f t="shared" si="29"/>
        <v>27</v>
      </c>
      <c r="L86" s="7">
        <f t="shared" si="29"/>
        <v>5115</v>
      </c>
      <c r="M86" s="7">
        <f t="shared" si="29"/>
        <v>144527</v>
      </c>
      <c r="N86" s="7">
        <f t="shared" si="29"/>
        <v>33391</v>
      </c>
      <c r="O86" s="9">
        <f t="shared" si="29"/>
        <v>225</v>
      </c>
      <c r="P86" s="7">
        <f t="shared" si="29"/>
        <v>67427</v>
      </c>
      <c r="Q86" s="7">
        <f t="shared" si="29"/>
        <v>145046</v>
      </c>
      <c r="R86" s="7">
        <f t="shared" si="29"/>
        <v>69825</v>
      </c>
      <c r="S86" s="7">
        <f t="shared" si="29"/>
        <v>187</v>
      </c>
      <c r="T86" s="7">
        <f t="shared" si="29"/>
        <v>189</v>
      </c>
      <c r="U86" s="7">
        <f t="shared" si="29"/>
        <v>122</v>
      </c>
      <c r="V86" s="7">
        <f t="shared" si="29"/>
        <v>1647279</v>
      </c>
      <c r="W86" s="7">
        <f t="shared" si="29"/>
        <v>816193</v>
      </c>
      <c r="X86" s="7">
        <f t="shared" si="29"/>
        <v>7551</v>
      </c>
      <c r="Y86" s="1">
        <f t="shared" si="28"/>
        <v>322.04868035190617</v>
      </c>
      <c r="Z86" s="25">
        <f t="shared" si="6"/>
        <v>76875</v>
      </c>
      <c r="AA86" s="25">
        <f t="shared" si="7"/>
        <v>75221</v>
      </c>
      <c r="AB86" s="25">
        <f t="shared" si="8"/>
        <v>145235</v>
      </c>
      <c r="AC86" s="1">
        <f t="shared" si="9"/>
        <v>11.342162701828071</v>
      </c>
      <c r="AD86" s="25">
        <f t="shared" si="10"/>
        <v>831086</v>
      </c>
      <c r="AE86" s="1">
        <f t="shared" si="11"/>
        <v>11.048590154345197</v>
      </c>
      <c r="AF86" s="1">
        <f t="shared" si="12"/>
        <v>0.29357254748287431</v>
      </c>
      <c r="AG86" s="30">
        <f t="shared" si="13"/>
        <v>144881</v>
      </c>
      <c r="AH86" s="1">
        <f t="shared" si="5"/>
        <v>11.369875967173058</v>
      </c>
      <c r="BF86" t="s">
        <v>98</v>
      </c>
      <c r="BG86">
        <v>3</v>
      </c>
      <c r="BH86">
        <v>17</v>
      </c>
    </row>
    <row r="87" spans="1:60" s="2" customFormat="1" ht="15.75" x14ac:dyDescent="0.25">
      <c r="A87">
        <v>83</v>
      </c>
      <c r="B87"/>
      <c r="C87"/>
      <c r="D87">
        <v>2</v>
      </c>
      <c r="E87">
        <v>1</v>
      </c>
      <c r="F87" s="11" t="s">
        <v>294</v>
      </c>
      <c r="G87" s="2" t="s">
        <v>99</v>
      </c>
      <c r="H87" s="2">
        <v>0</v>
      </c>
      <c r="I87" s="2">
        <v>0</v>
      </c>
      <c r="J87" s="8">
        <f t="shared" si="29"/>
        <v>1126</v>
      </c>
      <c r="K87" s="8">
        <f t="shared" si="29"/>
        <v>0</v>
      </c>
      <c r="L87" s="8">
        <f t="shared" si="29"/>
        <v>1083</v>
      </c>
      <c r="M87" s="8">
        <f t="shared" si="29"/>
        <v>35196</v>
      </c>
      <c r="N87" s="8">
        <f t="shared" si="29"/>
        <v>8947</v>
      </c>
      <c r="O87" s="8">
        <f t="shared" si="29"/>
        <v>35189</v>
      </c>
      <c r="P87" s="8">
        <f t="shared" si="29"/>
        <v>0</v>
      </c>
      <c r="Q87" s="8">
        <f t="shared" si="29"/>
        <v>35655</v>
      </c>
      <c r="R87" s="8">
        <f t="shared" si="29"/>
        <v>0</v>
      </c>
      <c r="S87" s="8">
        <f t="shared" si="29"/>
        <v>42</v>
      </c>
      <c r="T87" s="8">
        <f t="shared" si="29"/>
        <v>2</v>
      </c>
      <c r="U87" s="8">
        <f t="shared" si="29"/>
        <v>0</v>
      </c>
      <c r="V87" s="8">
        <f t="shared" si="29"/>
        <v>366889</v>
      </c>
      <c r="W87" s="8">
        <f t="shared" si="29"/>
        <v>0</v>
      </c>
      <c r="X87" s="8">
        <f t="shared" si="29"/>
        <v>4152</v>
      </c>
      <c r="Y87" s="3">
        <f t="shared" si="28"/>
        <v>338.77100646352721</v>
      </c>
      <c r="Z87" s="27">
        <f>M87-O87-P87</f>
        <v>7</v>
      </c>
      <c r="AA87" s="27">
        <f>Q87-R87</f>
        <v>35655</v>
      </c>
      <c r="AB87" s="27">
        <f>Q87+T87</f>
        <v>35657</v>
      </c>
      <c r="AC87" s="3">
        <f>V87/AB87</f>
        <v>10.289396191491152</v>
      </c>
      <c r="AD87" s="27">
        <f>V87-W87</f>
        <v>366889</v>
      </c>
      <c r="AE87" s="3">
        <f>AD87/AA87</f>
        <v>10.289973355770579</v>
      </c>
      <c r="AF87" s="3">
        <f>AC87-AE87</f>
        <v>-5.7716427942722248E-4</v>
      </c>
      <c r="AG87" s="31">
        <f>(M87+Q87+T87)/2</f>
        <v>35426.5</v>
      </c>
      <c r="AH87" s="3">
        <f>V87/AG87</f>
        <v>10.356343415240003</v>
      </c>
      <c r="BF87" s="2" t="s">
        <v>100</v>
      </c>
      <c r="BG87" s="2">
        <v>3</v>
      </c>
      <c r="BH87" s="2">
        <v>17</v>
      </c>
    </row>
    <row r="88" spans="1:60" ht="15.75" x14ac:dyDescent="0.25">
      <c r="A88">
        <v>84</v>
      </c>
      <c r="D88">
        <v>1</v>
      </c>
      <c r="E88">
        <v>1</v>
      </c>
      <c r="F88" s="12" t="s">
        <v>295</v>
      </c>
      <c r="G88" t="s">
        <v>101</v>
      </c>
      <c r="H88">
        <v>0</v>
      </c>
      <c r="I88">
        <v>0</v>
      </c>
      <c r="J88" s="7">
        <f t="shared" si="29"/>
        <v>15869</v>
      </c>
      <c r="K88" s="7">
        <f t="shared" si="29"/>
        <v>8080</v>
      </c>
      <c r="L88" s="7">
        <f t="shared" si="29"/>
        <v>15771</v>
      </c>
      <c r="M88" s="7">
        <f t="shared" si="29"/>
        <v>210676</v>
      </c>
      <c r="N88" s="7">
        <f t="shared" si="29"/>
        <v>121016</v>
      </c>
      <c r="O88" s="9">
        <f t="shared" si="29"/>
        <v>4829</v>
      </c>
      <c r="P88" s="7">
        <f t="shared" si="29"/>
        <v>157030</v>
      </c>
      <c r="Q88" s="7">
        <f t="shared" si="29"/>
        <v>197881</v>
      </c>
      <c r="R88" s="7">
        <f t="shared" si="29"/>
        <v>154407</v>
      </c>
      <c r="S88" s="7">
        <f t="shared" si="29"/>
        <v>12</v>
      </c>
      <c r="T88" s="7">
        <f t="shared" si="29"/>
        <v>9303</v>
      </c>
      <c r="U88" s="7">
        <f t="shared" si="29"/>
        <v>8095</v>
      </c>
      <c r="V88" s="7">
        <f t="shared" si="29"/>
        <v>5130557</v>
      </c>
      <c r="W88" s="7">
        <f t="shared" si="29"/>
        <v>4013972</v>
      </c>
      <c r="X88" s="7">
        <f t="shared" si="29"/>
        <v>26938</v>
      </c>
      <c r="Y88" s="1">
        <f t="shared" si="28"/>
        <v>325.31589626529706</v>
      </c>
      <c r="Z88" s="25">
        <f t="shared" si="6"/>
        <v>48817</v>
      </c>
      <c r="AA88" s="25">
        <f t="shared" si="7"/>
        <v>43474</v>
      </c>
      <c r="AB88" s="25">
        <f t="shared" si="8"/>
        <v>207184</v>
      </c>
      <c r="AC88" s="1">
        <f t="shared" si="9"/>
        <v>24.763287705614331</v>
      </c>
      <c r="AD88" s="25">
        <f t="shared" si="10"/>
        <v>1116585</v>
      </c>
      <c r="AE88" s="1">
        <f t="shared" si="11"/>
        <v>25.683972029258868</v>
      </c>
      <c r="AF88" s="1">
        <f t="shared" si="12"/>
        <v>-0.92068432364453656</v>
      </c>
      <c r="AG88" s="30">
        <f t="shared" si="13"/>
        <v>208930</v>
      </c>
      <c r="AH88" s="1">
        <f t="shared" si="5"/>
        <v>24.556344230124921</v>
      </c>
      <c r="BF88" t="s">
        <v>102</v>
      </c>
      <c r="BG88">
        <v>3</v>
      </c>
      <c r="BH88">
        <v>17</v>
      </c>
    </row>
    <row r="89" spans="1:60" ht="31.5" x14ac:dyDescent="0.25">
      <c r="A89">
        <v>85</v>
      </c>
      <c r="D89">
        <v>1</v>
      </c>
      <c r="E89">
        <v>1</v>
      </c>
      <c r="F89" s="12" t="s">
        <v>296</v>
      </c>
      <c r="G89" t="s">
        <v>103</v>
      </c>
      <c r="H89">
        <v>0</v>
      </c>
      <c r="I89">
        <v>0</v>
      </c>
      <c r="J89" s="7">
        <f t="shared" si="29"/>
        <v>536</v>
      </c>
      <c r="K89" s="7">
        <f t="shared" si="29"/>
        <v>1</v>
      </c>
      <c r="L89" s="7">
        <f t="shared" si="29"/>
        <v>489</v>
      </c>
      <c r="M89" s="7">
        <f t="shared" si="29"/>
        <v>264425</v>
      </c>
      <c r="N89" s="7">
        <f t="shared" si="29"/>
        <v>17711</v>
      </c>
      <c r="O89" s="9">
        <f t="shared" si="29"/>
        <v>78356</v>
      </c>
      <c r="P89" s="7">
        <f t="shared" si="29"/>
        <v>62226</v>
      </c>
      <c r="Q89" s="7">
        <f t="shared" si="29"/>
        <v>236094</v>
      </c>
      <c r="R89" s="7">
        <f t="shared" si="29"/>
        <v>48154</v>
      </c>
      <c r="S89" s="7">
        <f t="shared" si="29"/>
        <v>6</v>
      </c>
      <c r="T89" s="7">
        <f t="shared" si="29"/>
        <v>251</v>
      </c>
      <c r="U89" s="7">
        <f t="shared" si="29"/>
        <v>190</v>
      </c>
      <c r="V89" s="7">
        <f t="shared" si="29"/>
        <v>103090</v>
      </c>
      <c r="W89" s="7">
        <f t="shared" si="29"/>
        <v>37099</v>
      </c>
      <c r="X89" s="7">
        <f t="shared" si="29"/>
        <v>0</v>
      </c>
      <c r="Y89" s="1">
        <f t="shared" si="28"/>
        <v>210.81799591002044</v>
      </c>
      <c r="Z89" s="25">
        <f t="shared" si="6"/>
        <v>123843</v>
      </c>
      <c r="AA89" s="25">
        <f t="shared" si="7"/>
        <v>187940</v>
      </c>
      <c r="AB89" s="25">
        <f t="shared" si="8"/>
        <v>236345</v>
      </c>
      <c r="AC89" s="1">
        <f t="shared" si="9"/>
        <v>0.43618439146163446</v>
      </c>
      <c r="AD89" s="25">
        <f t="shared" si="10"/>
        <v>65991</v>
      </c>
      <c r="AE89" s="1">
        <f t="shared" si="11"/>
        <v>0.35112801958071727</v>
      </c>
      <c r="AF89" s="1">
        <f t="shared" si="12"/>
        <v>8.5056371880917192E-2</v>
      </c>
      <c r="AG89" s="30">
        <f t="shared" si="13"/>
        <v>250385</v>
      </c>
      <c r="AH89" s="1">
        <f t="shared" si="5"/>
        <v>0.41172594204924418</v>
      </c>
      <c r="BF89" t="s">
        <v>104</v>
      </c>
      <c r="BG89">
        <v>3</v>
      </c>
      <c r="BH89">
        <v>17</v>
      </c>
    </row>
    <row r="90" spans="1:60" ht="31.5" x14ac:dyDescent="0.25">
      <c r="A90">
        <v>86</v>
      </c>
      <c r="D90">
        <v>1</v>
      </c>
      <c r="E90">
        <v>1</v>
      </c>
      <c r="F90" s="12" t="s">
        <v>297</v>
      </c>
      <c r="G90" t="s">
        <v>105</v>
      </c>
      <c r="H90">
        <v>0</v>
      </c>
      <c r="I90">
        <v>0</v>
      </c>
      <c r="J90" s="7">
        <f t="shared" ref="J90:X99" si="30">VLOOKUP($A90,_30p_3100,J$1)</f>
        <v>201</v>
      </c>
      <c r="K90" s="7">
        <f t="shared" si="30"/>
        <v>0</v>
      </c>
      <c r="L90" s="7">
        <f t="shared" si="30"/>
        <v>197</v>
      </c>
      <c r="M90" s="7">
        <f t="shared" si="30"/>
        <v>80688</v>
      </c>
      <c r="N90" s="7">
        <f t="shared" si="30"/>
        <v>5142</v>
      </c>
      <c r="O90" s="9">
        <f t="shared" si="30"/>
        <v>6409</v>
      </c>
      <c r="P90" s="7">
        <f t="shared" si="30"/>
        <v>26973</v>
      </c>
      <c r="Q90" s="7">
        <f t="shared" si="30"/>
        <v>70270</v>
      </c>
      <c r="R90" s="7">
        <f t="shared" si="30"/>
        <v>21497</v>
      </c>
      <c r="S90" s="7">
        <f t="shared" si="30"/>
        <v>0</v>
      </c>
      <c r="T90" s="7">
        <f t="shared" si="30"/>
        <v>142</v>
      </c>
      <c r="U90" s="7">
        <f t="shared" si="30"/>
        <v>98</v>
      </c>
      <c r="V90" s="7">
        <f t="shared" si="30"/>
        <v>84912</v>
      </c>
      <c r="W90" s="7">
        <f t="shared" si="30"/>
        <v>40122</v>
      </c>
      <c r="X90" s="7">
        <f t="shared" si="30"/>
        <v>140</v>
      </c>
      <c r="Y90" s="1">
        <f t="shared" si="28"/>
        <v>431.02538071065987</v>
      </c>
      <c r="Z90" s="25">
        <f t="shared" si="6"/>
        <v>47306</v>
      </c>
      <c r="AA90" s="25">
        <f t="shared" si="7"/>
        <v>48773</v>
      </c>
      <c r="AB90" s="25">
        <f t="shared" si="8"/>
        <v>70412</v>
      </c>
      <c r="AC90" s="1">
        <f t="shared" si="9"/>
        <v>1.2059308072487644</v>
      </c>
      <c r="AD90" s="25">
        <f t="shared" si="10"/>
        <v>44790</v>
      </c>
      <c r="AE90" s="1">
        <f t="shared" si="11"/>
        <v>0.91833596457056155</v>
      </c>
      <c r="AF90" s="1">
        <f t="shared" si="12"/>
        <v>0.2875948426782029</v>
      </c>
      <c r="AG90" s="30">
        <f t="shared" si="13"/>
        <v>75550</v>
      </c>
      <c r="AH90" s="1">
        <f t="shared" si="5"/>
        <v>1.1239179351422899</v>
      </c>
      <c r="BF90" t="s">
        <v>104</v>
      </c>
      <c r="BG90">
        <v>3</v>
      </c>
      <c r="BH90">
        <v>17</v>
      </c>
    </row>
    <row r="91" spans="1:60" ht="15.75" x14ac:dyDescent="0.25">
      <c r="A91">
        <v>87</v>
      </c>
      <c r="D91">
        <v>1</v>
      </c>
      <c r="E91">
        <v>1</v>
      </c>
      <c r="F91" s="12" t="s">
        <v>298</v>
      </c>
      <c r="G91" t="s">
        <v>106</v>
      </c>
      <c r="H91">
        <v>0</v>
      </c>
      <c r="I91">
        <v>0</v>
      </c>
      <c r="J91" s="7">
        <f t="shared" si="30"/>
        <v>90839</v>
      </c>
      <c r="K91" s="7">
        <f t="shared" si="30"/>
        <v>27887</v>
      </c>
      <c r="L91" s="7">
        <f t="shared" si="30"/>
        <v>89690</v>
      </c>
      <c r="M91" s="7">
        <f t="shared" si="30"/>
        <v>2889627</v>
      </c>
      <c r="N91" s="7">
        <f t="shared" si="30"/>
        <v>1264141</v>
      </c>
      <c r="O91" s="9">
        <f t="shared" si="30"/>
        <v>9107</v>
      </c>
      <c r="P91" s="7">
        <f t="shared" si="30"/>
        <v>1864955</v>
      </c>
      <c r="Q91" s="7">
        <f t="shared" si="30"/>
        <v>2880654</v>
      </c>
      <c r="R91" s="7">
        <f t="shared" si="30"/>
        <v>1868773</v>
      </c>
      <c r="S91" s="7">
        <f t="shared" si="30"/>
        <v>6081</v>
      </c>
      <c r="T91" s="7">
        <f t="shared" si="30"/>
        <v>56940</v>
      </c>
      <c r="U91" s="7">
        <f t="shared" si="30"/>
        <v>44081</v>
      </c>
      <c r="V91" s="7">
        <f t="shared" si="30"/>
        <v>29124064</v>
      </c>
      <c r="W91" s="7">
        <f t="shared" si="30"/>
        <v>19128378</v>
      </c>
      <c r="X91" s="7">
        <f t="shared" si="30"/>
        <v>193003</v>
      </c>
      <c r="Y91" s="1">
        <f t="shared" si="28"/>
        <v>324.71918831530826</v>
      </c>
      <c r="Z91" s="25">
        <f t="shared" si="6"/>
        <v>1015565</v>
      </c>
      <c r="AA91" s="25">
        <f t="shared" si="7"/>
        <v>1011881</v>
      </c>
      <c r="AB91" s="25">
        <f t="shared" si="8"/>
        <v>2937594</v>
      </c>
      <c r="AC91" s="1">
        <f t="shared" si="9"/>
        <v>9.9142577224762842</v>
      </c>
      <c r="AD91" s="25">
        <f t="shared" si="10"/>
        <v>9995686</v>
      </c>
      <c r="AE91" s="1">
        <f t="shared" si="11"/>
        <v>9.8783216603533415</v>
      </c>
      <c r="AF91" s="1">
        <f t="shared" si="12"/>
        <v>3.5936062122942758E-2</v>
      </c>
      <c r="AG91" s="30">
        <f t="shared" si="13"/>
        <v>2913610.5</v>
      </c>
      <c r="AH91" s="1">
        <f t="shared" si="5"/>
        <v>9.9958673268098117</v>
      </c>
      <c r="BF91" t="s">
        <v>107</v>
      </c>
      <c r="BG91">
        <v>3</v>
      </c>
      <c r="BH91">
        <v>17</v>
      </c>
    </row>
    <row r="92" spans="1:60" ht="15.75" x14ac:dyDescent="0.25">
      <c r="A92">
        <v>88</v>
      </c>
      <c r="D92">
        <v>1</v>
      </c>
      <c r="E92">
        <v>1</v>
      </c>
      <c r="F92" s="12" t="s">
        <v>299</v>
      </c>
      <c r="G92" t="s">
        <v>108</v>
      </c>
      <c r="H92">
        <v>0</v>
      </c>
      <c r="I92">
        <v>0</v>
      </c>
      <c r="J92" s="7">
        <f t="shared" si="30"/>
        <v>847</v>
      </c>
      <c r="K92" s="7">
        <f t="shared" si="30"/>
        <v>0</v>
      </c>
      <c r="L92" s="7">
        <f t="shared" si="30"/>
        <v>833</v>
      </c>
      <c r="M92" s="7">
        <f t="shared" si="30"/>
        <v>65701</v>
      </c>
      <c r="N92" s="7">
        <f t="shared" si="30"/>
        <v>6675</v>
      </c>
      <c r="O92" s="9">
        <f t="shared" si="30"/>
        <v>7290</v>
      </c>
      <c r="P92" s="7">
        <f t="shared" si="30"/>
        <v>9509</v>
      </c>
      <c r="Q92" s="7">
        <f t="shared" si="30"/>
        <v>73755</v>
      </c>
      <c r="R92" s="7">
        <f t="shared" si="30"/>
        <v>9904</v>
      </c>
      <c r="S92" s="7">
        <f t="shared" si="30"/>
        <v>0</v>
      </c>
      <c r="T92" s="7">
        <f t="shared" si="30"/>
        <v>501</v>
      </c>
      <c r="U92" s="7">
        <f t="shared" si="30"/>
        <v>228</v>
      </c>
      <c r="V92" s="7">
        <f t="shared" si="30"/>
        <v>236765</v>
      </c>
      <c r="W92" s="7">
        <f t="shared" si="30"/>
        <v>45910</v>
      </c>
      <c r="X92" s="7">
        <f t="shared" si="30"/>
        <v>0</v>
      </c>
      <c r="Y92" s="1">
        <f t="shared" si="28"/>
        <v>284.23169267707084</v>
      </c>
      <c r="Z92" s="25">
        <f t="shared" si="6"/>
        <v>48902</v>
      </c>
      <c r="AA92" s="25">
        <f t="shared" si="7"/>
        <v>63851</v>
      </c>
      <c r="AB92" s="25">
        <f t="shared" si="8"/>
        <v>74256</v>
      </c>
      <c r="AC92" s="1">
        <f t="shared" si="9"/>
        <v>3.1884965524671407</v>
      </c>
      <c r="AD92" s="25">
        <f t="shared" si="10"/>
        <v>190855</v>
      </c>
      <c r="AE92" s="1">
        <f t="shared" si="11"/>
        <v>2.9890682996350879</v>
      </c>
      <c r="AF92" s="1">
        <f t="shared" si="12"/>
        <v>0.19942825283205279</v>
      </c>
      <c r="AG92" s="30">
        <f t="shared" si="13"/>
        <v>69978.5</v>
      </c>
      <c r="AH92" s="1">
        <f t="shared" si="5"/>
        <v>3.3833963288724394</v>
      </c>
      <c r="BF92" t="s">
        <v>109</v>
      </c>
      <c r="BG92">
        <v>3</v>
      </c>
      <c r="BH92">
        <v>17</v>
      </c>
    </row>
    <row r="93" spans="1:60" ht="31.5" x14ac:dyDescent="0.25">
      <c r="A93">
        <v>89</v>
      </c>
      <c r="D93">
        <v>1</v>
      </c>
      <c r="E93">
        <v>1</v>
      </c>
      <c r="F93" s="12" t="s">
        <v>300</v>
      </c>
      <c r="G93" t="s">
        <v>110</v>
      </c>
      <c r="H93">
        <v>0</v>
      </c>
      <c r="I93">
        <v>0</v>
      </c>
      <c r="J93" s="7">
        <f t="shared" si="30"/>
        <v>33532</v>
      </c>
      <c r="K93" s="7">
        <f t="shared" si="30"/>
        <v>2100</v>
      </c>
      <c r="L93" s="7">
        <f t="shared" si="30"/>
        <v>32993</v>
      </c>
      <c r="M93" s="7">
        <f t="shared" si="30"/>
        <v>1008761</v>
      </c>
      <c r="N93" s="7">
        <f t="shared" si="30"/>
        <v>254844</v>
      </c>
      <c r="O93" s="9">
        <f t="shared" si="30"/>
        <v>40512</v>
      </c>
      <c r="P93" s="7">
        <f t="shared" si="30"/>
        <v>378589</v>
      </c>
      <c r="Q93" s="7">
        <f t="shared" si="30"/>
        <v>1013932</v>
      </c>
      <c r="R93" s="7">
        <f t="shared" si="30"/>
        <v>381824</v>
      </c>
      <c r="S93" s="7">
        <f t="shared" si="30"/>
        <v>2055</v>
      </c>
      <c r="T93" s="7">
        <f t="shared" si="30"/>
        <v>5445</v>
      </c>
      <c r="U93" s="7">
        <f t="shared" si="30"/>
        <v>3402</v>
      </c>
      <c r="V93" s="7">
        <f t="shared" si="30"/>
        <v>10526162</v>
      </c>
      <c r="W93" s="7">
        <f t="shared" si="30"/>
        <v>4246480</v>
      </c>
      <c r="X93" s="7">
        <f t="shared" si="30"/>
        <v>73420</v>
      </c>
      <c r="Y93" s="1">
        <f t="shared" si="28"/>
        <v>319.04228169611736</v>
      </c>
      <c r="Z93" s="25">
        <f t="shared" si="6"/>
        <v>589660</v>
      </c>
      <c r="AA93" s="25">
        <f t="shared" si="7"/>
        <v>632108</v>
      </c>
      <c r="AB93" s="25">
        <f t="shared" si="8"/>
        <v>1019377</v>
      </c>
      <c r="AC93" s="1">
        <f t="shared" si="9"/>
        <v>10.326073670486974</v>
      </c>
      <c r="AD93" s="25">
        <f t="shared" si="10"/>
        <v>6279682</v>
      </c>
      <c r="AE93" s="1">
        <f t="shared" si="11"/>
        <v>9.9345080271092918</v>
      </c>
      <c r="AF93" s="1">
        <f t="shared" si="12"/>
        <v>0.39156564337768174</v>
      </c>
      <c r="AG93" s="30">
        <f t="shared" si="13"/>
        <v>1014069</v>
      </c>
      <c r="AH93" s="1">
        <f t="shared" si="5"/>
        <v>10.380124034952257</v>
      </c>
      <c r="BF93" t="s">
        <v>111</v>
      </c>
      <c r="BG93">
        <v>3</v>
      </c>
      <c r="BH93">
        <v>17</v>
      </c>
    </row>
    <row r="94" spans="1:60" s="2" customFormat="1" ht="31.5" x14ac:dyDescent="0.25">
      <c r="A94">
        <v>90</v>
      </c>
      <c r="B94"/>
      <c r="C94"/>
      <c r="D94">
        <v>2</v>
      </c>
      <c r="E94">
        <v>1</v>
      </c>
      <c r="F94" s="11" t="s">
        <v>301</v>
      </c>
      <c r="G94" s="2" t="s">
        <v>112</v>
      </c>
      <c r="H94" s="2">
        <v>0</v>
      </c>
      <c r="I94" s="2">
        <v>0</v>
      </c>
      <c r="J94" s="8">
        <f t="shared" si="30"/>
        <v>4135</v>
      </c>
      <c r="K94" s="8">
        <f t="shared" si="30"/>
        <v>54</v>
      </c>
      <c r="L94" s="8">
        <f t="shared" si="30"/>
        <v>4078</v>
      </c>
      <c r="M94" s="8">
        <f t="shared" si="30"/>
        <v>171497</v>
      </c>
      <c r="N94" s="8">
        <f t="shared" si="30"/>
        <v>37212</v>
      </c>
      <c r="O94" s="8">
        <f t="shared" si="30"/>
        <v>171461</v>
      </c>
      <c r="P94" s="8">
        <f t="shared" si="30"/>
        <v>0</v>
      </c>
      <c r="Q94" s="8">
        <f t="shared" si="30"/>
        <v>171205</v>
      </c>
      <c r="R94" s="8">
        <f t="shared" si="30"/>
        <v>0</v>
      </c>
      <c r="S94" s="8">
        <f t="shared" si="30"/>
        <v>897</v>
      </c>
      <c r="T94" s="8">
        <f t="shared" si="30"/>
        <v>40</v>
      </c>
      <c r="U94" s="8">
        <f t="shared" si="30"/>
        <v>0</v>
      </c>
      <c r="V94" s="8">
        <f t="shared" si="30"/>
        <v>1309605</v>
      </c>
      <c r="W94" s="8">
        <f t="shared" si="30"/>
        <v>0</v>
      </c>
      <c r="X94" s="8">
        <f t="shared" si="30"/>
        <v>4797</v>
      </c>
      <c r="Y94" s="3">
        <f t="shared" si="28"/>
        <v>321.1390387444826</v>
      </c>
      <c r="Z94" s="27">
        <f>M94-O94-P94</f>
        <v>36</v>
      </c>
      <c r="AA94" s="27">
        <f>Q94-R94</f>
        <v>171205</v>
      </c>
      <c r="AB94" s="27">
        <f>Q94+T94</f>
        <v>171245</v>
      </c>
      <c r="AC94" s="3">
        <f>V94/AB94</f>
        <v>7.6475517533358639</v>
      </c>
      <c r="AD94" s="27">
        <f>V94-W94</f>
        <v>1309605</v>
      </c>
      <c r="AE94" s="3">
        <f>AD94/AA94</f>
        <v>7.6493385123098037</v>
      </c>
      <c r="AF94" s="3">
        <f>AC94-AE94</f>
        <v>-1.7867589739397616E-3</v>
      </c>
      <c r="AG94" s="31">
        <f>(M94+Q94+T94)/2</f>
        <v>171371</v>
      </c>
      <c r="AH94" s="3">
        <f>V94/AG94</f>
        <v>7.6419289144604399</v>
      </c>
      <c r="BF94" s="2" t="s">
        <v>113</v>
      </c>
      <c r="BG94" s="2">
        <v>3</v>
      </c>
      <c r="BH94" s="2">
        <v>17</v>
      </c>
    </row>
    <row r="95" spans="1:60" ht="31.5" x14ac:dyDescent="0.25">
      <c r="A95">
        <v>91</v>
      </c>
      <c r="D95">
        <v>1</v>
      </c>
      <c r="E95">
        <v>1</v>
      </c>
      <c r="F95" s="12" t="s">
        <v>302</v>
      </c>
      <c r="G95" t="s">
        <v>114</v>
      </c>
      <c r="H95">
        <v>0</v>
      </c>
      <c r="I95">
        <v>0</v>
      </c>
      <c r="J95" s="7">
        <f t="shared" si="30"/>
        <v>6638</v>
      </c>
      <c r="K95" s="7">
        <f t="shared" si="30"/>
        <v>69</v>
      </c>
      <c r="L95" s="7">
        <f t="shared" si="30"/>
        <v>6662</v>
      </c>
      <c r="M95" s="7">
        <f t="shared" si="30"/>
        <v>213485</v>
      </c>
      <c r="N95" s="7">
        <f t="shared" si="30"/>
        <v>49546</v>
      </c>
      <c r="O95" s="9">
        <f t="shared" si="30"/>
        <v>810</v>
      </c>
      <c r="P95" s="7">
        <f t="shared" si="30"/>
        <v>108578</v>
      </c>
      <c r="Q95" s="7">
        <f t="shared" si="30"/>
        <v>214940</v>
      </c>
      <c r="R95" s="7">
        <f t="shared" si="30"/>
        <v>109769</v>
      </c>
      <c r="S95" s="7">
        <f t="shared" si="30"/>
        <v>228</v>
      </c>
      <c r="T95" s="7">
        <f t="shared" si="30"/>
        <v>93</v>
      </c>
      <c r="U95" s="7">
        <f t="shared" si="30"/>
        <v>70</v>
      </c>
      <c r="V95" s="7">
        <f t="shared" si="30"/>
        <v>2116909</v>
      </c>
      <c r="W95" s="7">
        <f t="shared" si="30"/>
        <v>1108147</v>
      </c>
      <c r="X95" s="7">
        <f t="shared" si="30"/>
        <v>19811</v>
      </c>
      <c r="Y95" s="1">
        <f t="shared" si="28"/>
        <v>317.75878114680279</v>
      </c>
      <c r="Z95" s="25">
        <f t="shared" si="6"/>
        <v>104097</v>
      </c>
      <c r="AA95" s="25">
        <f t="shared" si="7"/>
        <v>105171</v>
      </c>
      <c r="AB95" s="25">
        <f t="shared" si="8"/>
        <v>215033</v>
      </c>
      <c r="AC95" s="1">
        <f t="shared" si="9"/>
        <v>9.8445773439425572</v>
      </c>
      <c r="AD95" s="25">
        <f t="shared" si="10"/>
        <v>1008762</v>
      </c>
      <c r="AE95" s="1">
        <f t="shared" si="11"/>
        <v>9.5916364777362588</v>
      </c>
      <c r="AF95" s="1">
        <f t="shared" si="12"/>
        <v>0.25294086620629841</v>
      </c>
      <c r="AG95" s="30">
        <f t="shared" si="13"/>
        <v>214259</v>
      </c>
      <c r="AH95" s="1">
        <f t="shared" si="5"/>
        <v>9.8801403908353915</v>
      </c>
      <c r="BF95" t="s">
        <v>115</v>
      </c>
      <c r="BG95">
        <v>3</v>
      </c>
      <c r="BH95">
        <v>17</v>
      </c>
    </row>
    <row r="96" spans="1:60" s="2" customFormat="1" ht="15.75" x14ac:dyDescent="0.25">
      <c r="A96">
        <v>92</v>
      </c>
      <c r="B96"/>
      <c r="C96"/>
      <c r="D96">
        <v>2</v>
      </c>
      <c r="E96">
        <v>1</v>
      </c>
      <c r="F96" s="11" t="s">
        <v>303</v>
      </c>
      <c r="G96" s="2" t="s">
        <v>116</v>
      </c>
      <c r="H96" s="2">
        <v>0</v>
      </c>
      <c r="I96" s="2">
        <v>0</v>
      </c>
      <c r="J96" s="8">
        <f t="shared" si="30"/>
        <v>2763</v>
      </c>
      <c r="K96" s="8">
        <f t="shared" si="30"/>
        <v>0</v>
      </c>
      <c r="L96" s="8">
        <f t="shared" si="30"/>
        <v>2672</v>
      </c>
      <c r="M96" s="8">
        <f t="shared" si="30"/>
        <v>67552</v>
      </c>
      <c r="N96" s="8">
        <f t="shared" si="30"/>
        <v>16678</v>
      </c>
      <c r="O96" s="8">
        <f t="shared" si="30"/>
        <v>67361</v>
      </c>
      <c r="P96" s="8">
        <f t="shared" si="30"/>
        <v>0</v>
      </c>
      <c r="Q96" s="8">
        <f t="shared" si="30"/>
        <v>67505</v>
      </c>
      <c r="R96" s="8">
        <f t="shared" si="30"/>
        <v>0</v>
      </c>
      <c r="S96" s="8">
        <f t="shared" si="30"/>
        <v>8</v>
      </c>
      <c r="T96" s="8">
        <f t="shared" si="30"/>
        <v>6</v>
      </c>
      <c r="U96" s="8">
        <f t="shared" si="30"/>
        <v>0</v>
      </c>
      <c r="V96" s="8">
        <f t="shared" si="30"/>
        <v>803706</v>
      </c>
      <c r="W96" s="8">
        <f t="shared" si="30"/>
        <v>0</v>
      </c>
      <c r="X96" s="8">
        <f t="shared" si="30"/>
        <v>1490</v>
      </c>
      <c r="Y96" s="3">
        <f t="shared" si="28"/>
        <v>300.78817365269464</v>
      </c>
      <c r="Z96" s="27">
        <f>M96-O96-P96</f>
        <v>191</v>
      </c>
      <c r="AA96" s="27">
        <f>Q96-R96</f>
        <v>67505</v>
      </c>
      <c r="AB96" s="27">
        <f>Q96+T96</f>
        <v>67511</v>
      </c>
      <c r="AC96" s="3">
        <f>V96/AB96</f>
        <v>11.904815511546266</v>
      </c>
      <c r="AD96" s="27">
        <f>V96-W96</f>
        <v>803706</v>
      </c>
      <c r="AE96" s="3">
        <f>AD96/AA96</f>
        <v>11.905873638989705</v>
      </c>
      <c r="AF96" s="3">
        <f>AC96-AE96</f>
        <v>-1.0581274434393606E-3</v>
      </c>
      <c r="AG96" s="31">
        <f>(M96+Q96+T96)/2</f>
        <v>67531.5</v>
      </c>
      <c r="AH96" s="3">
        <f>V96/AG96</f>
        <v>11.90120166144688</v>
      </c>
      <c r="BF96" s="2" t="s">
        <v>117</v>
      </c>
      <c r="BG96" s="2">
        <v>3</v>
      </c>
      <c r="BH96" s="2">
        <v>17</v>
      </c>
    </row>
    <row r="97" spans="1:60" ht="15.75" x14ac:dyDescent="0.25">
      <c r="A97">
        <v>93</v>
      </c>
      <c r="D97">
        <v>1</v>
      </c>
      <c r="E97">
        <v>1</v>
      </c>
      <c r="F97" s="12" t="s">
        <v>304</v>
      </c>
      <c r="G97" t="s">
        <v>118</v>
      </c>
      <c r="H97">
        <v>0</v>
      </c>
      <c r="I97">
        <v>0</v>
      </c>
      <c r="J97" s="7">
        <f t="shared" si="30"/>
        <v>52376</v>
      </c>
      <c r="K97" s="7">
        <f t="shared" si="30"/>
        <v>8155</v>
      </c>
      <c r="L97" s="7">
        <f t="shared" si="30"/>
        <v>51293</v>
      </c>
      <c r="M97" s="7">
        <f t="shared" si="30"/>
        <v>201813</v>
      </c>
      <c r="N97" s="7">
        <f t="shared" si="30"/>
        <v>65379</v>
      </c>
      <c r="O97" s="9">
        <f t="shared" si="30"/>
        <v>379</v>
      </c>
      <c r="P97" s="7">
        <f t="shared" si="30"/>
        <v>30034</v>
      </c>
      <c r="Q97" s="7">
        <f t="shared" si="30"/>
        <v>190916</v>
      </c>
      <c r="R97" s="7">
        <f t="shared" si="30"/>
        <v>31474</v>
      </c>
      <c r="S97" s="7">
        <f t="shared" si="30"/>
        <v>1969</v>
      </c>
      <c r="T97" s="7">
        <f t="shared" si="30"/>
        <v>12490</v>
      </c>
      <c r="U97" s="7">
        <f t="shared" si="30"/>
        <v>1849</v>
      </c>
      <c r="V97" s="7">
        <f t="shared" si="30"/>
        <v>15743511</v>
      </c>
      <c r="W97" s="7">
        <f t="shared" si="30"/>
        <v>2335477</v>
      </c>
      <c r="X97" s="7">
        <f t="shared" si="30"/>
        <v>239052</v>
      </c>
      <c r="Y97" s="1">
        <f t="shared" si="28"/>
        <v>306.932934318523</v>
      </c>
      <c r="Z97" s="25">
        <f t="shared" si="6"/>
        <v>171400</v>
      </c>
      <c r="AA97" s="25">
        <f t="shared" si="7"/>
        <v>159442</v>
      </c>
      <c r="AB97" s="25">
        <f t="shared" si="8"/>
        <v>203406</v>
      </c>
      <c r="AC97" s="1">
        <f t="shared" si="9"/>
        <v>77.399442494321704</v>
      </c>
      <c r="AD97" s="25">
        <f t="shared" si="10"/>
        <v>13408034</v>
      </c>
      <c r="AE97" s="1">
        <f t="shared" si="11"/>
        <v>84.093488541287741</v>
      </c>
      <c r="AF97" s="1">
        <f t="shared" si="12"/>
        <v>-6.6940460469660366</v>
      </c>
      <c r="AG97" s="30">
        <f t="shared" si="13"/>
        <v>202609.5</v>
      </c>
      <c r="AH97" s="1">
        <f t="shared" si="5"/>
        <v>77.703715768510364</v>
      </c>
      <c r="BF97" t="s">
        <v>119</v>
      </c>
      <c r="BG97">
        <v>3</v>
      </c>
      <c r="BH97">
        <v>17</v>
      </c>
    </row>
    <row r="98" spans="1:60" s="2" customFormat="1" ht="15.75" x14ac:dyDescent="0.25">
      <c r="A98">
        <v>94</v>
      </c>
      <c r="B98"/>
      <c r="C98"/>
      <c r="D98">
        <v>2</v>
      </c>
      <c r="E98">
        <v>1</v>
      </c>
      <c r="F98" s="11" t="s">
        <v>305</v>
      </c>
      <c r="G98" s="2" t="s">
        <v>120</v>
      </c>
      <c r="H98" s="2">
        <v>0</v>
      </c>
      <c r="I98" s="2">
        <v>0</v>
      </c>
      <c r="J98" s="8">
        <f t="shared" si="30"/>
        <v>5571</v>
      </c>
      <c r="K98" s="8">
        <f t="shared" si="30"/>
        <v>299</v>
      </c>
      <c r="L98" s="8">
        <f t="shared" si="30"/>
        <v>5323</v>
      </c>
      <c r="M98" s="8">
        <f t="shared" si="30"/>
        <v>19464</v>
      </c>
      <c r="N98" s="8">
        <f t="shared" si="30"/>
        <v>6603</v>
      </c>
      <c r="O98" s="8">
        <f t="shared" si="30"/>
        <v>19438</v>
      </c>
      <c r="P98" s="8">
        <f t="shared" si="30"/>
        <v>0</v>
      </c>
      <c r="Q98" s="8">
        <f t="shared" si="30"/>
        <v>19574</v>
      </c>
      <c r="R98" s="8">
        <f t="shared" si="30"/>
        <v>0</v>
      </c>
      <c r="S98" s="8">
        <f t="shared" si="30"/>
        <v>106</v>
      </c>
      <c r="T98" s="8">
        <f t="shared" si="30"/>
        <v>5</v>
      </c>
      <c r="U98" s="8">
        <f t="shared" si="30"/>
        <v>0</v>
      </c>
      <c r="V98" s="8">
        <f t="shared" si="30"/>
        <v>1653856</v>
      </c>
      <c r="W98" s="8">
        <f t="shared" si="30"/>
        <v>0</v>
      </c>
      <c r="X98" s="8">
        <f t="shared" si="30"/>
        <v>47178</v>
      </c>
      <c r="Y98" s="3">
        <f t="shared" si="28"/>
        <v>310.69998121360135</v>
      </c>
      <c r="Z98" s="27">
        <f>M98-O98-P98</f>
        <v>26</v>
      </c>
      <c r="AA98" s="27">
        <f>Q98-R98</f>
        <v>19574</v>
      </c>
      <c r="AB98" s="27">
        <f>Q98+T98</f>
        <v>19579</v>
      </c>
      <c r="AC98" s="3">
        <f>V98/AB98</f>
        <v>84.470912712600239</v>
      </c>
      <c r="AD98" s="27">
        <f>V98-W98</f>
        <v>1653856</v>
      </c>
      <c r="AE98" s="3">
        <f>AD98/AA98</f>
        <v>84.492490037805254</v>
      </c>
      <c r="AF98" s="3">
        <f>AC98-AE98</f>
        <v>-2.1577325205015541E-2</v>
      </c>
      <c r="AG98" s="31">
        <f>(M98+Q98+T98)/2</f>
        <v>19521.5</v>
      </c>
      <c r="AH98" s="3">
        <f>V98/AG98</f>
        <v>84.71971928386651</v>
      </c>
      <c r="BF98" s="2" t="s">
        <v>121</v>
      </c>
      <c r="BG98" s="2">
        <v>3</v>
      </c>
      <c r="BH98" s="2">
        <v>17</v>
      </c>
    </row>
    <row r="99" spans="1:60" ht="15.75" x14ac:dyDescent="0.25">
      <c r="A99">
        <v>95</v>
      </c>
      <c r="D99">
        <v>1</v>
      </c>
      <c r="E99">
        <v>1</v>
      </c>
      <c r="F99" s="12" t="s">
        <v>306</v>
      </c>
      <c r="G99" t="s">
        <v>122</v>
      </c>
      <c r="H99">
        <v>0</v>
      </c>
      <c r="I99">
        <v>0</v>
      </c>
      <c r="J99" s="7">
        <f t="shared" si="30"/>
        <v>18298</v>
      </c>
      <c r="K99" s="7">
        <f t="shared" si="30"/>
        <v>403</v>
      </c>
      <c r="L99" s="7">
        <f t="shared" si="30"/>
        <v>18177</v>
      </c>
      <c r="M99" s="7">
        <f t="shared" si="30"/>
        <v>741999</v>
      </c>
      <c r="N99" s="7">
        <f t="shared" si="30"/>
        <v>157682</v>
      </c>
      <c r="O99" s="9">
        <f t="shared" si="30"/>
        <v>7132</v>
      </c>
      <c r="P99" s="7">
        <f t="shared" si="30"/>
        <v>356565</v>
      </c>
      <c r="Q99" s="7">
        <f t="shared" si="30"/>
        <v>745670</v>
      </c>
      <c r="R99" s="7">
        <f t="shared" si="30"/>
        <v>359062</v>
      </c>
      <c r="S99" s="7">
        <f t="shared" si="30"/>
        <v>2581</v>
      </c>
      <c r="T99" s="7">
        <f t="shared" si="30"/>
        <v>2340</v>
      </c>
      <c r="U99" s="7">
        <f t="shared" si="30"/>
        <v>1935</v>
      </c>
      <c r="V99" s="7">
        <f t="shared" si="30"/>
        <v>5983652</v>
      </c>
      <c r="W99" s="7">
        <f t="shared" si="30"/>
        <v>3069462</v>
      </c>
      <c r="X99" s="7">
        <f t="shared" si="30"/>
        <v>34189</v>
      </c>
      <c r="Y99" s="1">
        <f t="shared" si="28"/>
        <v>329.18809484513395</v>
      </c>
      <c r="Z99" s="25">
        <f t="shared" si="6"/>
        <v>378302</v>
      </c>
      <c r="AA99" s="25">
        <f t="shared" si="7"/>
        <v>386608</v>
      </c>
      <c r="AB99" s="25">
        <f t="shared" si="8"/>
        <v>748010</v>
      </c>
      <c r="AC99" s="1">
        <f t="shared" si="9"/>
        <v>7.9994278151361611</v>
      </c>
      <c r="AD99" s="25">
        <f t="shared" si="10"/>
        <v>2914190</v>
      </c>
      <c r="AE99" s="1">
        <f t="shared" si="11"/>
        <v>7.537841948433555</v>
      </c>
      <c r="AF99" s="1">
        <f t="shared" si="12"/>
        <v>0.46158586670260604</v>
      </c>
      <c r="AG99" s="30">
        <f t="shared" si="13"/>
        <v>745004.5</v>
      </c>
      <c r="AH99" s="1">
        <f t="shared" si="5"/>
        <v>8.0316991373877613</v>
      </c>
      <c r="BF99" t="s">
        <v>123</v>
      </c>
      <c r="BG99">
        <v>3</v>
      </c>
      <c r="BH99">
        <v>17</v>
      </c>
    </row>
    <row r="100" spans="1:60" s="2" customFormat="1" ht="15.75" x14ac:dyDescent="0.25">
      <c r="A100">
        <v>96</v>
      </c>
      <c r="B100"/>
      <c r="C100"/>
      <c r="D100">
        <v>2</v>
      </c>
      <c r="E100">
        <v>1</v>
      </c>
      <c r="F100" s="11" t="s">
        <v>307</v>
      </c>
      <c r="G100" s="2" t="s">
        <v>124</v>
      </c>
      <c r="H100" s="2">
        <v>0</v>
      </c>
      <c r="I100" s="2">
        <v>0</v>
      </c>
      <c r="J100" s="8">
        <f t="shared" ref="J100:X109" si="31">VLOOKUP($A100,_30p_3100,J$1)</f>
        <v>2480</v>
      </c>
      <c r="K100" s="8">
        <f t="shared" si="31"/>
        <v>1</v>
      </c>
      <c r="L100" s="8">
        <f t="shared" si="31"/>
        <v>2470</v>
      </c>
      <c r="M100" s="8">
        <f t="shared" si="31"/>
        <v>104349</v>
      </c>
      <c r="N100" s="8">
        <f t="shared" si="31"/>
        <v>24070</v>
      </c>
      <c r="O100" s="8">
        <f t="shared" si="31"/>
        <v>104345</v>
      </c>
      <c r="P100" s="8">
        <f t="shared" si="31"/>
        <v>0</v>
      </c>
      <c r="Q100" s="8">
        <f t="shared" si="31"/>
        <v>105471</v>
      </c>
      <c r="R100" s="8">
        <f t="shared" si="31"/>
        <v>0</v>
      </c>
      <c r="S100" s="8">
        <f t="shared" si="31"/>
        <v>73</v>
      </c>
      <c r="T100" s="8">
        <f t="shared" si="31"/>
        <v>1</v>
      </c>
      <c r="U100" s="8">
        <f t="shared" si="31"/>
        <v>0</v>
      </c>
      <c r="V100" s="8">
        <f t="shared" si="31"/>
        <v>776771</v>
      </c>
      <c r="W100" s="8">
        <f t="shared" si="31"/>
        <v>0</v>
      </c>
      <c r="X100" s="8">
        <f t="shared" si="31"/>
        <v>3731</v>
      </c>
      <c r="Y100" s="3">
        <f t="shared" si="28"/>
        <v>314.48218623481779</v>
      </c>
      <c r="Z100" s="27">
        <f>M100-O100-P100</f>
        <v>4</v>
      </c>
      <c r="AA100" s="27">
        <f>Q100-R100</f>
        <v>105471</v>
      </c>
      <c r="AB100" s="27">
        <f>Q100+T100</f>
        <v>105472</v>
      </c>
      <c r="AC100" s="3">
        <f>V100/AB100</f>
        <v>7.3647129095873787</v>
      </c>
      <c r="AD100" s="27">
        <f>V100-W100</f>
        <v>776771</v>
      </c>
      <c r="AE100" s="3">
        <f>AD100/AA100</f>
        <v>7.3647827364868066</v>
      </c>
      <c r="AF100" s="3">
        <f>AC100-AE100</f>
        <v>-6.9826899427916089E-5</v>
      </c>
      <c r="AG100" s="31">
        <f>(M100+Q100+T100)/2</f>
        <v>104910.5</v>
      </c>
      <c r="AH100" s="3">
        <f>V100/AG100</f>
        <v>7.4041301871595309</v>
      </c>
      <c r="BF100" s="2" t="s">
        <v>125</v>
      </c>
      <c r="BG100" s="2">
        <v>3</v>
      </c>
      <c r="BH100" s="2">
        <v>17</v>
      </c>
    </row>
    <row r="101" spans="1:60" s="2" customFormat="1" ht="31.5" x14ac:dyDescent="0.25">
      <c r="A101">
        <v>97</v>
      </c>
      <c r="B101"/>
      <c r="C101"/>
      <c r="D101"/>
      <c r="E101"/>
      <c r="F101" s="14" t="s">
        <v>308</v>
      </c>
      <c r="G101" t="s">
        <v>212</v>
      </c>
      <c r="J101" s="8">
        <f t="shared" si="31"/>
        <v>1593</v>
      </c>
      <c r="K101" s="8">
        <f t="shared" si="31"/>
        <v>0</v>
      </c>
      <c r="L101" s="8">
        <f t="shared" si="31"/>
        <v>1570</v>
      </c>
      <c r="M101" s="8">
        <f t="shared" si="31"/>
        <v>67651</v>
      </c>
      <c r="N101" s="8">
        <f t="shared" si="31"/>
        <v>14440</v>
      </c>
      <c r="O101" s="8">
        <f t="shared" si="31"/>
        <v>67648</v>
      </c>
      <c r="P101" s="8">
        <f t="shared" si="31"/>
        <v>0</v>
      </c>
      <c r="Q101" s="8">
        <f t="shared" si="31"/>
        <v>67270</v>
      </c>
      <c r="R101" s="8">
        <f t="shared" si="31"/>
        <v>0</v>
      </c>
      <c r="S101" s="8">
        <f t="shared" si="31"/>
        <v>73</v>
      </c>
      <c r="T101" s="8">
        <f t="shared" si="31"/>
        <v>0</v>
      </c>
      <c r="U101" s="8">
        <f t="shared" si="31"/>
        <v>0</v>
      </c>
      <c r="V101" s="8">
        <f t="shared" si="31"/>
        <v>487442</v>
      </c>
      <c r="W101" s="8">
        <f t="shared" si="31"/>
        <v>0</v>
      </c>
      <c r="X101" s="8">
        <f t="shared" si="31"/>
        <v>3188</v>
      </c>
      <c r="Y101" s="3">
        <f t="shared" si="28"/>
        <v>310.47261146496817</v>
      </c>
      <c r="Z101" s="27">
        <f>M101-O101-P101</f>
        <v>3</v>
      </c>
      <c r="AA101" s="27">
        <f>Q101-R101</f>
        <v>67270</v>
      </c>
      <c r="AB101" s="27">
        <f>Q101+T101</f>
        <v>67270</v>
      </c>
      <c r="AC101" s="3">
        <f>V101/AB101</f>
        <v>7.2460532183737181</v>
      </c>
      <c r="AD101" s="27">
        <f>V101-W101</f>
        <v>487442</v>
      </c>
      <c r="AE101" s="3">
        <f>AD101/AA101</f>
        <v>7.2460532183737181</v>
      </c>
      <c r="AF101" s="3">
        <f>AC101-AE101</f>
        <v>0</v>
      </c>
      <c r="AG101" s="31">
        <f>(M101+Q101+T101)/2</f>
        <v>67460.5</v>
      </c>
      <c r="AH101" s="3">
        <f>V101/AG101</f>
        <v>7.2255912719294999</v>
      </c>
    </row>
    <row r="102" spans="1:60" ht="15.75" x14ac:dyDescent="0.25">
      <c r="A102">
        <v>98</v>
      </c>
      <c r="D102">
        <v>1</v>
      </c>
      <c r="E102">
        <v>1</v>
      </c>
      <c r="F102" s="12" t="s">
        <v>309</v>
      </c>
      <c r="G102" t="s">
        <v>126</v>
      </c>
      <c r="H102">
        <v>0</v>
      </c>
      <c r="I102">
        <v>0</v>
      </c>
      <c r="J102" s="7">
        <f t="shared" si="31"/>
        <v>64208</v>
      </c>
      <c r="K102" s="7">
        <f t="shared" si="31"/>
        <v>11551</v>
      </c>
      <c r="L102" s="7">
        <f t="shared" si="31"/>
        <v>63450</v>
      </c>
      <c r="M102" s="7">
        <f t="shared" si="31"/>
        <v>2432589</v>
      </c>
      <c r="N102" s="7">
        <f t="shared" si="31"/>
        <v>858678</v>
      </c>
      <c r="O102" s="9">
        <f t="shared" si="31"/>
        <v>83394</v>
      </c>
      <c r="P102" s="7">
        <f t="shared" si="31"/>
        <v>1114971</v>
      </c>
      <c r="Q102" s="7">
        <f t="shared" si="31"/>
        <v>2408880</v>
      </c>
      <c r="R102" s="7">
        <f t="shared" si="31"/>
        <v>1109594</v>
      </c>
      <c r="S102" s="7">
        <f t="shared" si="31"/>
        <v>4024</v>
      </c>
      <c r="T102" s="7">
        <f t="shared" si="31"/>
        <v>33015</v>
      </c>
      <c r="U102" s="7">
        <f t="shared" si="31"/>
        <v>24701</v>
      </c>
      <c r="V102" s="7">
        <f t="shared" si="31"/>
        <v>20415027</v>
      </c>
      <c r="W102" s="7">
        <f t="shared" si="31"/>
        <v>10056473</v>
      </c>
      <c r="X102" s="7">
        <f t="shared" si="31"/>
        <v>59562</v>
      </c>
      <c r="Y102" s="1">
        <f t="shared" si="28"/>
        <v>321.74983451536644</v>
      </c>
      <c r="Z102" s="25">
        <f>M102-O102-P102</f>
        <v>1234224</v>
      </c>
      <c r="AA102" s="25">
        <f>Q102-R102</f>
        <v>1299286</v>
      </c>
      <c r="AB102" s="25">
        <f>Q102+T102</f>
        <v>2441895</v>
      </c>
      <c r="AC102" s="1">
        <f>V102/AB102</f>
        <v>8.3603213897403457</v>
      </c>
      <c r="AD102" s="25">
        <f>V102-W102</f>
        <v>10358554</v>
      </c>
      <c r="AE102" s="1">
        <f>AD102/AA102</f>
        <v>7.9724972023095759</v>
      </c>
      <c r="AF102" s="1">
        <f>AC102-AE102</f>
        <v>0.38782418743076974</v>
      </c>
      <c r="AG102" s="30">
        <f>(M102+Q102+T102)/2</f>
        <v>2437242</v>
      </c>
      <c r="AH102" s="1">
        <f>V102/AG102</f>
        <v>8.3762822895715736</v>
      </c>
      <c r="BF102" t="s">
        <v>127</v>
      </c>
      <c r="BG102">
        <v>3</v>
      </c>
      <c r="BH102">
        <v>17</v>
      </c>
    </row>
    <row r="103" spans="1:60" ht="15.75" x14ac:dyDescent="0.25">
      <c r="A103">
        <v>99</v>
      </c>
      <c r="D103">
        <v>1</v>
      </c>
      <c r="E103">
        <v>1</v>
      </c>
      <c r="F103" s="12" t="s">
        <v>310</v>
      </c>
      <c r="G103" t="s">
        <v>128</v>
      </c>
      <c r="H103">
        <v>0</v>
      </c>
      <c r="I103">
        <v>0</v>
      </c>
      <c r="J103" s="7">
        <f t="shared" si="31"/>
        <v>3209</v>
      </c>
      <c r="K103" s="7">
        <f t="shared" si="31"/>
        <v>26</v>
      </c>
      <c r="L103" s="7">
        <f t="shared" si="31"/>
        <v>3198</v>
      </c>
      <c r="M103" s="7">
        <f t="shared" si="31"/>
        <v>129628</v>
      </c>
      <c r="N103" s="7">
        <f t="shared" si="31"/>
        <v>24222</v>
      </c>
      <c r="O103" s="9">
        <f t="shared" si="31"/>
        <v>2362</v>
      </c>
      <c r="P103" s="7">
        <f t="shared" si="31"/>
        <v>62018</v>
      </c>
      <c r="Q103" s="7">
        <f t="shared" si="31"/>
        <v>128284</v>
      </c>
      <c r="R103" s="7">
        <f t="shared" si="31"/>
        <v>61280</v>
      </c>
      <c r="S103" s="7">
        <f t="shared" si="31"/>
        <v>320</v>
      </c>
      <c r="T103" s="7">
        <f t="shared" si="31"/>
        <v>1214</v>
      </c>
      <c r="U103" s="7">
        <f t="shared" si="31"/>
        <v>919</v>
      </c>
      <c r="V103" s="7">
        <f t="shared" si="31"/>
        <v>1025438</v>
      </c>
      <c r="W103" s="7">
        <f t="shared" si="31"/>
        <v>544037</v>
      </c>
      <c r="X103" s="7">
        <f t="shared" si="31"/>
        <v>8591</v>
      </c>
      <c r="Y103" s="1">
        <f t="shared" si="28"/>
        <v>320.64978111319573</v>
      </c>
      <c r="Z103" s="25">
        <f>M103-O103-P103</f>
        <v>65248</v>
      </c>
      <c r="AA103" s="25">
        <f>Q103-R103</f>
        <v>67004</v>
      </c>
      <c r="AB103" s="25">
        <f>Q103+T103</f>
        <v>129498</v>
      </c>
      <c r="AC103" s="1">
        <f>V103/AB103</f>
        <v>7.918562448840909</v>
      </c>
      <c r="AD103" s="25">
        <f>V103-W103</f>
        <v>481401</v>
      </c>
      <c r="AE103" s="1">
        <f>AD103/AA103</f>
        <v>7.1846606172765801</v>
      </c>
      <c r="AF103" s="1">
        <f>AC103-AE103</f>
        <v>0.73390183156432887</v>
      </c>
      <c r="AG103" s="30">
        <f>(M103+Q103+T103)/2</f>
        <v>129563</v>
      </c>
      <c r="AH103" s="1">
        <f>V103/AG103</f>
        <v>7.9145898134498278</v>
      </c>
      <c r="BF103" t="s">
        <v>129</v>
      </c>
      <c r="BG103">
        <v>3</v>
      </c>
      <c r="BH103">
        <v>17</v>
      </c>
    </row>
    <row r="104" spans="1:60" s="2" customFormat="1" ht="15.75" x14ac:dyDescent="0.25">
      <c r="A104">
        <v>100</v>
      </c>
      <c r="B104"/>
      <c r="C104"/>
      <c r="D104">
        <v>2</v>
      </c>
      <c r="E104">
        <v>1</v>
      </c>
      <c r="F104" s="11" t="s">
        <v>311</v>
      </c>
      <c r="G104" s="2" t="s">
        <v>130</v>
      </c>
      <c r="H104" s="2">
        <v>0</v>
      </c>
      <c r="I104" s="2">
        <v>0</v>
      </c>
      <c r="J104" s="8">
        <f t="shared" si="31"/>
        <v>7129</v>
      </c>
      <c r="K104" s="8">
        <f t="shared" si="31"/>
        <v>197</v>
      </c>
      <c r="L104" s="8">
        <f t="shared" si="31"/>
        <v>6960</v>
      </c>
      <c r="M104" s="8">
        <f t="shared" si="31"/>
        <v>345527</v>
      </c>
      <c r="N104" s="8">
        <f t="shared" si="31"/>
        <v>80131</v>
      </c>
      <c r="O104" s="8">
        <f t="shared" si="31"/>
        <v>345470</v>
      </c>
      <c r="P104" s="8">
        <f t="shared" si="31"/>
        <v>0</v>
      </c>
      <c r="Q104" s="8">
        <f t="shared" si="31"/>
        <v>342780</v>
      </c>
      <c r="R104" s="8">
        <f t="shared" si="31"/>
        <v>0</v>
      </c>
      <c r="S104" s="8">
        <f t="shared" si="31"/>
        <v>2808</v>
      </c>
      <c r="T104" s="8">
        <f t="shared" si="31"/>
        <v>203</v>
      </c>
      <c r="U104" s="8">
        <f t="shared" si="31"/>
        <v>0</v>
      </c>
      <c r="V104" s="8">
        <f t="shared" si="31"/>
        <v>2109288</v>
      </c>
      <c r="W104" s="8">
        <f t="shared" si="31"/>
        <v>0</v>
      </c>
      <c r="X104" s="8">
        <f t="shared" si="31"/>
        <v>7216</v>
      </c>
      <c r="Y104" s="3">
        <f t="shared" si="28"/>
        <v>303.05862068965519</v>
      </c>
      <c r="Z104" s="27">
        <f>M104-O104-P104</f>
        <v>57</v>
      </c>
      <c r="AA104" s="27">
        <f>Q104-R104</f>
        <v>342780</v>
      </c>
      <c r="AB104" s="27">
        <f>Q104+T104</f>
        <v>342983</v>
      </c>
      <c r="AC104" s="3">
        <f>V104/AB104</f>
        <v>6.1498324989868305</v>
      </c>
      <c r="AD104" s="27">
        <f>V104-W104</f>
        <v>2109288</v>
      </c>
      <c r="AE104" s="3">
        <f>AD104/AA104</f>
        <v>6.153474531769648</v>
      </c>
      <c r="AF104" s="3">
        <f>AC104-AE104</f>
        <v>-3.6420327828174948E-3</v>
      </c>
      <c r="AG104" s="31">
        <f>(M104+Q104+T104)/2</f>
        <v>344255</v>
      </c>
      <c r="AH104" s="3">
        <f>V104/AG104</f>
        <v>6.1271092649344236</v>
      </c>
      <c r="BF104" s="2" t="s">
        <v>131</v>
      </c>
      <c r="BG104" s="2">
        <v>3</v>
      </c>
      <c r="BH104" s="2">
        <v>17</v>
      </c>
    </row>
    <row r="105" spans="1:60" ht="31.5" x14ac:dyDescent="0.25">
      <c r="A105">
        <v>101</v>
      </c>
      <c r="D105">
        <v>1</v>
      </c>
      <c r="E105">
        <v>1</v>
      </c>
      <c r="F105" s="12" t="s">
        <v>312</v>
      </c>
      <c r="G105" t="s">
        <v>132</v>
      </c>
      <c r="H105">
        <v>0</v>
      </c>
      <c r="I105">
        <v>0</v>
      </c>
      <c r="J105" s="7">
        <f t="shared" si="31"/>
        <v>11459</v>
      </c>
      <c r="K105" s="7">
        <f t="shared" si="31"/>
        <v>51</v>
      </c>
      <c r="L105" s="7">
        <f t="shared" si="31"/>
        <v>11361</v>
      </c>
      <c r="M105" s="7">
        <f t="shared" si="31"/>
        <v>343610</v>
      </c>
      <c r="N105" s="7">
        <f t="shared" si="31"/>
        <v>74428</v>
      </c>
      <c r="O105" s="9">
        <f t="shared" si="31"/>
        <v>7771</v>
      </c>
      <c r="P105" s="7">
        <f t="shared" si="31"/>
        <v>110965</v>
      </c>
      <c r="Q105" s="7">
        <f t="shared" si="31"/>
        <v>352901</v>
      </c>
      <c r="R105" s="7">
        <f t="shared" si="31"/>
        <v>114640</v>
      </c>
      <c r="S105" s="7">
        <f t="shared" si="31"/>
        <v>204</v>
      </c>
      <c r="T105" s="7">
        <f t="shared" si="31"/>
        <v>3825</v>
      </c>
      <c r="U105" s="7">
        <f t="shared" si="31"/>
        <v>1943</v>
      </c>
      <c r="V105" s="7">
        <f t="shared" si="31"/>
        <v>3543563</v>
      </c>
      <c r="W105" s="7">
        <f t="shared" si="31"/>
        <v>1261686</v>
      </c>
      <c r="X105" s="7">
        <f t="shared" si="31"/>
        <v>12302</v>
      </c>
      <c r="Y105" s="1">
        <f t="shared" si="28"/>
        <v>311.9059061702315</v>
      </c>
      <c r="Z105" s="25">
        <f t="shared" si="6"/>
        <v>224874</v>
      </c>
      <c r="AA105" s="25">
        <f t="shared" si="7"/>
        <v>238261</v>
      </c>
      <c r="AB105" s="25">
        <f t="shared" si="8"/>
        <v>356726</v>
      </c>
      <c r="AC105" s="1">
        <f t="shared" si="9"/>
        <v>9.9335708639123581</v>
      </c>
      <c r="AD105" s="25">
        <f t="shared" si="10"/>
        <v>2281877</v>
      </c>
      <c r="AE105" s="1">
        <f t="shared" si="11"/>
        <v>9.5772157424001403</v>
      </c>
      <c r="AF105" s="1">
        <f t="shared" si="12"/>
        <v>0.35635512151221782</v>
      </c>
      <c r="AG105" s="30">
        <f t="shared" si="13"/>
        <v>350168</v>
      </c>
      <c r="AH105" s="1">
        <f t="shared" si="5"/>
        <v>10.119608302300611</v>
      </c>
      <c r="BF105" t="s">
        <v>133</v>
      </c>
      <c r="BG105">
        <v>3</v>
      </c>
      <c r="BH105">
        <v>17</v>
      </c>
    </row>
    <row r="106" spans="1:60" s="2" customFormat="1" ht="31.5" x14ac:dyDescent="0.25">
      <c r="A106">
        <v>102</v>
      </c>
      <c r="B106"/>
      <c r="C106"/>
      <c r="D106">
        <v>2</v>
      </c>
      <c r="E106">
        <v>1</v>
      </c>
      <c r="F106" s="11" t="s">
        <v>313</v>
      </c>
      <c r="G106" s="2" t="s">
        <v>134</v>
      </c>
      <c r="H106" s="2">
        <v>0</v>
      </c>
      <c r="I106" s="2">
        <v>0</v>
      </c>
      <c r="J106" s="8">
        <f t="shared" si="31"/>
        <v>1602</v>
      </c>
      <c r="K106" s="8">
        <f t="shared" si="31"/>
        <v>5</v>
      </c>
      <c r="L106" s="8">
        <f t="shared" si="31"/>
        <v>1617</v>
      </c>
      <c r="M106" s="8">
        <f t="shared" si="31"/>
        <v>66721</v>
      </c>
      <c r="N106" s="8">
        <f t="shared" si="31"/>
        <v>10983</v>
      </c>
      <c r="O106" s="8">
        <f t="shared" si="31"/>
        <v>66707</v>
      </c>
      <c r="P106" s="8">
        <f t="shared" si="31"/>
        <v>0</v>
      </c>
      <c r="Q106" s="8">
        <f t="shared" si="31"/>
        <v>67994</v>
      </c>
      <c r="R106" s="8">
        <f t="shared" si="31"/>
        <v>0</v>
      </c>
      <c r="S106" s="8">
        <f t="shared" si="31"/>
        <v>39</v>
      </c>
      <c r="T106" s="8">
        <f t="shared" si="31"/>
        <v>66</v>
      </c>
      <c r="U106" s="8">
        <f t="shared" si="31"/>
        <v>0</v>
      </c>
      <c r="V106" s="8">
        <f t="shared" si="31"/>
        <v>489953</v>
      </c>
      <c r="W106" s="8">
        <f t="shared" si="31"/>
        <v>0</v>
      </c>
      <c r="X106" s="8">
        <f t="shared" si="31"/>
        <v>3092</v>
      </c>
      <c r="Y106" s="3">
        <f t="shared" si="28"/>
        <v>303.00123685837974</v>
      </c>
      <c r="Z106" s="27">
        <f>M106-O106-P106</f>
        <v>14</v>
      </c>
      <c r="AA106" s="27">
        <f>Q106-R106</f>
        <v>67994</v>
      </c>
      <c r="AB106" s="27">
        <f>Q106+T106</f>
        <v>68060</v>
      </c>
      <c r="AC106" s="3">
        <f>V106/AB106</f>
        <v>7.1988392594769319</v>
      </c>
      <c r="AD106" s="27">
        <f>V106-W106</f>
        <v>489953</v>
      </c>
      <c r="AE106" s="3">
        <f>AD106/AA106</f>
        <v>7.2058269847339469</v>
      </c>
      <c r="AF106" s="3">
        <f>AC106-AE106</f>
        <v>-6.9877252570149651E-3</v>
      </c>
      <c r="AG106" s="31">
        <f>(M106+Q106+T106)/2</f>
        <v>67390.5</v>
      </c>
      <c r="AH106" s="3">
        <f>V106/AG106</f>
        <v>7.2703570978105221</v>
      </c>
      <c r="BF106" s="2" t="s">
        <v>135</v>
      </c>
      <c r="BG106" s="2">
        <v>3</v>
      </c>
      <c r="BH106" s="2">
        <v>17</v>
      </c>
    </row>
    <row r="107" spans="1:60" ht="31.5" x14ac:dyDescent="0.25">
      <c r="A107">
        <v>103</v>
      </c>
      <c r="D107">
        <v>1</v>
      </c>
      <c r="E107">
        <v>1</v>
      </c>
      <c r="F107" s="12" t="s">
        <v>314</v>
      </c>
      <c r="G107" t="s">
        <v>136</v>
      </c>
      <c r="H107">
        <v>0</v>
      </c>
      <c r="I107">
        <v>0</v>
      </c>
      <c r="J107" s="7">
        <f t="shared" si="31"/>
        <v>3290</v>
      </c>
      <c r="K107" s="7">
        <f t="shared" si="31"/>
        <v>15</v>
      </c>
      <c r="L107" s="7">
        <f t="shared" si="31"/>
        <v>3283</v>
      </c>
      <c r="M107" s="7">
        <f t="shared" si="31"/>
        <v>63375</v>
      </c>
      <c r="N107" s="7">
        <f t="shared" si="31"/>
        <v>16985</v>
      </c>
      <c r="O107" s="9">
        <f t="shared" si="31"/>
        <v>223</v>
      </c>
      <c r="P107" s="7">
        <f t="shared" si="31"/>
        <v>25571</v>
      </c>
      <c r="Q107" s="7">
        <f t="shared" si="31"/>
        <v>64894</v>
      </c>
      <c r="R107" s="7">
        <f t="shared" si="31"/>
        <v>26050</v>
      </c>
      <c r="S107" s="7">
        <f t="shared" si="31"/>
        <v>26</v>
      </c>
      <c r="T107" s="7">
        <f t="shared" si="31"/>
        <v>857</v>
      </c>
      <c r="U107" s="7">
        <f t="shared" si="31"/>
        <v>444</v>
      </c>
      <c r="V107" s="7">
        <f t="shared" si="31"/>
        <v>1038125</v>
      </c>
      <c r="W107" s="7">
        <f t="shared" si="31"/>
        <v>358100</v>
      </c>
      <c r="X107" s="7">
        <f t="shared" si="31"/>
        <v>1875</v>
      </c>
      <c r="Y107" s="1">
        <f t="shared" si="28"/>
        <v>316.21230581784954</v>
      </c>
      <c r="Z107" s="25">
        <f>M107-O107-P107</f>
        <v>37581</v>
      </c>
      <c r="AA107" s="25">
        <f>Q107-R107</f>
        <v>38844</v>
      </c>
      <c r="AB107" s="25">
        <f>Q107+T107</f>
        <v>65751</v>
      </c>
      <c r="AC107" s="1">
        <f>V107/AB107</f>
        <v>15.788733251205304</v>
      </c>
      <c r="AD107" s="25">
        <f>V107-W107</f>
        <v>680025</v>
      </c>
      <c r="AE107" s="1">
        <f>AD107/AA107</f>
        <v>17.50656472042014</v>
      </c>
      <c r="AF107" s="1">
        <f>AC107-AE107</f>
        <v>-1.7178314692148362</v>
      </c>
      <c r="AG107" s="30">
        <f t="shared" ref="AG107:AG120" si="32">(M107+Q107+T107)/2</f>
        <v>64563</v>
      </c>
      <c r="AH107" s="1">
        <f t="shared" ref="AH107:AH120" si="33">V107/AG107</f>
        <v>16.079255920573704</v>
      </c>
      <c r="BF107" t="s">
        <v>137</v>
      </c>
      <c r="BG107">
        <v>3</v>
      </c>
      <c r="BH107">
        <v>17</v>
      </c>
    </row>
    <row r="108" spans="1:60" s="2" customFormat="1" ht="31.5" x14ac:dyDescent="0.25">
      <c r="A108">
        <v>104</v>
      </c>
      <c r="B108"/>
      <c r="C108"/>
      <c r="D108">
        <v>2</v>
      </c>
      <c r="E108">
        <v>1</v>
      </c>
      <c r="F108" s="11" t="s">
        <v>315</v>
      </c>
      <c r="G108" s="2" t="s">
        <v>138</v>
      </c>
      <c r="H108" s="2">
        <v>0</v>
      </c>
      <c r="I108" s="2">
        <v>0</v>
      </c>
      <c r="J108" s="8">
        <f t="shared" si="31"/>
        <v>260</v>
      </c>
      <c r="K108" s="8">
        <f t="shared" si="31"/>
        <v>0</v>
      </c>
      <c r="L108" s="8">
        <f t="shared" si="31"/>
        <v>258</v>
      </c>
      <c r="M108" s="8">
        <f t="shared" si="31"/>
        <v>10572</v>
      </c>
      <c r="N108" s="8">
        <f t="shared" si="31"/>
        <v>2003</v>
      </c>
      <c r="O108" s="8">
        <f t="shared" si="31"/>
        <v>10572</v>
      </c>
      <c r="P108" s="8">
        <f t="shared" si="31"/>
        <v>0</v>
      </c>
      <c r="Q108" s="8">
        <f t="shared" si="31"/>
        <v>10472</v>
      </c>
      <c r="R108" s="8">
        <f t="shared" si="31"/>
        <v>0</v>
      </c>
      <c r="S108" s="8">
        <f t="shared" si="31"/>
        <v>1</v>
      </c>
      <c r="T108" s="8">
        <f t="shared" si="31"/>
        <v>0</v>
      </c>
      <c r="U108" s="8">
        <f t="shared" si="31"/>
        <v>0</v>
      </c>
      <c r="V108" s="8">
        <f t="shared" si="31"/>
        <v>81122</v>
      </c>
      <c r="W108" s="8">
        <f t="shared" si="31"/>
        <v>0</v>
      </c>
      <c r="X108" s="8">
        <f t="shared" si="31"/>
        <v>140</v>
      </c>
      <c r="Y108" s="3">
        <f t="shared" si="28"/>
        <v>314.4263565891473</v>
      </c>
      <c r="Z108" s="27">
        <f>M108-O108-P108</f>
        <v>0</v>
      </c>
      <c r="AA108" s="27">
        <f>Q108-R108</f>
        <v>10472</v>
      </c>
      <c r="AB108" s="27">
        <f>Q108+T108</f>
        <v>10472</v>
      </c>
      <c r="AC108" s="3">
        <f>V108/AB108</f>
        <v>7.746562261268144</v>
      </c>
      <c r="AD108" s="27">
        <f>V108-W108</f>
        <v>81122</v>
      </c>
      <c r="AE108" s="3">
        <f>AD108/AA108</f>
        <v>7.746562261268144</v>
      </c>
      <c r="AF108" s="3">
        <f>AC108-AE108</f>
        <v>0</v>
      </c>
      <c r="AG108" s="31">
        <f t="shared" si="32"/>
        <v>10522</v>
      </c>
      <c r="AH108" s="3">
        <f t="shared" si="33"/>
        <v>7.7097509979091425</v>
      </c>
      <c r="BF108" s="2" t="s">
        <v>137</v>
      </c>
      <c r="BG108" s="2">
        <v>3</v>
      </c>
      <c r="BH108" s="2">
        <v>17</v>
      </c>
    </row>
    <row r="109" spans="1:60" ht="15.75" x14ac:dyDescent="0.25">
      <c r="A109">
        <v>105</v>
      </c>
      <c r="D109">
        <v>1</v>
      </c>
      <c r="E109">
        <v>1</v>
      </c>
      <c r="F109" s="12" t="s">
        <v>316</v>
      </c>
      <c r="G109" t="s">
        <v>139</v>
      </c>
      <c r="H109">
        <v>0</v>
      </c>
      <c r="I109">
        <v>0</v>
      </c>
      <c r="J109" s="7">
        <f t="shared" si="31"/>
        <v>6469</v>
      </c>
      <c r="K109" s="7">
        <f t="shared" si="31"/>
        <v>125</v>
      </c>
      <c r="L109" s="7">
        <f t="shared" si="31"/>
        <v>6416</v>
      </c>
      <c r="M109" s="7">
        <f t="shared" si="31"/>
        <v>242196</v>
      </c>
      <c r="N109" s="7">
        <f t="shared" si="31"/>
        <v>57816</v>
      </c>
      <c r="O109" s="9">
        <f t="shared" si="31"/>
        <v>22668</v>
      </c>
      <c r="P109" s="7">
        <f t="shared" si="31"/>
        <v>151677</v>
      </c>
      <c r="Q109" s="7">
        <f t="shared" si="31"/>
        <v>250112</v>
      </c>
      <c r="R109" s="7">
        <f t="shared" si="31"/>
        <v>156318</v>
      </c>
      <c r="S109" s="7">
        <f t="shared" si="31"/>
        <v>25</v>
      </c>
      <c r="T109" s="7">
        <f t="shared" si="31"/>
        <v>923</v>
      </c>
      <c r="U109" s="7">
        <f t="shared" si="31"/>
        <v>640</v>
      </c>
      <c r="V109" s="7">
        <f t="shared" si="31"/>
        <v>1927283</v>
      </c>
      <c r="W109" s="7">
        <f t="shared" si="31"/>
        <v>1222939</v>
      </c>
      <c r="X109" s="7">
        <f t="shared" si="31"/>
        <v>15029</v>
      </c>
      <c r="Y109" s="1">
        <f t="shared" si="28"/>
        <v>300.38700124688279</v>
      </c>
      <c r="Z109" s="25">
        <f t="shared" ref="Z109:Z120" si="34">M109-O109-P109</f>
        <v>67851</v>
      </c>
      <c r="AA109" s="25">
        <f t="shared" ref="AA109:AA120" si="35">Q109-R109</f>
        <v>93794</v>
      </c>
      <c r="AB109" s="25">
        <f t="shared" ref="AB109:AB120" si="36">Q109+T109</f>
        <v>251035</v>
      </c>
      <c r="AC109" s="1">
        <f t="shared" ref="AC109:AC120" si="37">V109/AB109</f>
        <v>7.6773477801900132</v>
      </c>
      <c r="AD109" s="25">
        <f t="shared" ref="AD109:AD120" si="38">V109-W109</f>
        <v>704344</v>
      </c>
      <c r="AE109" s="1">
        <f t="shared" ref="AE109:AE120" si="39">AD109/AA109</f>
        <v>7.5094782182229141</v>
      </c>
      <c r="AF109" s="1">
        <f t="shared" ref="AF109:AF120" si="40">AC109-AE109</f>
        <v>0.16786956196709912</v>
      </c>
      <c r="AG109" s="30">
        <f t="shared" si="32"/>
        <v>246615.5</v>
      </c>
      <c r="AH109" s="1">
        <f t="shared" si="33"/>
        <v>7.8149305295084863</v>
      </c>
      <c r="BF109" t="s">
        <v>140</v>
      </c>
      <c r="BG109">
        <v>3</v>
      </c>
      <c r="BH109">
        <v>17</v>
      </c>
    </row>
    <row r="110" spans="1:60" ht="15.75" x14ac:dyDescent="0.25">
      <c r="A110">
        <v>106</v>
      </c>
      <c r="D110">
        <v>1</v>
      </c>
      <c r="E110">
        <v>1</v>
      </c>
      <c r="F110" s="12" t="s">
        <v>317</v>
      </c>
      <c r="G110" t="s">
        <v>141</v>
      </c>
      <c r="H110">
        <v>0</v>
      </c>
      <c r="I110">
        <v>0</v>
      </c>
      <c r="J110" s="7">
        <f t="shared" ref="J110:X120" si="41">VLOOKUP($A110,_30p_3100,J$1)</f>
        <v>7002</v>
      </c>
      <c r="K110" s="7">
        <f t="shared" si="41"/>
        <v>94</v>
      </c>
      <c r="L110" s="7">
        <f t="shared" si="41"/>
        <v>6953</v>
      </c>
      <c r="M110" s="7">
        <f t="shared" si="41"/>
        <v>253106</v>
      </c>
      <c r="N110" s="7">
        <f t="shared" si="41"/>
        <v>52093</v>
      </c>
      <c r="O110" s="9">
        <f t="shared" si="41"/>
        <v>6576</v>
      </c>
      <c r="P110" s="7">
        <f t="shared" si="41"/>
        <v>148632</v>
      </c>
      <c r="Q110" s="7">
        <f t="shared" si="41"/>
        <v>256135</v>
      </c>
      <c r="R110" s="7">
        <f t="shared" si="41"/>
        <v>149815</v>
      </c>
      <c r="S110" s="7">
        <f t="shared" si="41"/>
        <v>526</v>
      </c>
      <c r="T110" s="7">
        <f t="shared" si="41"/>
        <v>1390</v>
      </c>
      <c r="U110" s="7">
        <f t="shared" si="41"/>
        <v>1161</v>
      </c>
      <c r="V110" s="7">
        <f t="shared" si="41"/>
        <v>2268279</v>
      </c>
      <c r="W110" s="7">
        <f t="shared" si="41"/>
        <v>1418285</v>
      </c>
      <c r="X110" s="7">
        <f t="shared" si="41"/>
        <v>6288</v>
      </c>
      <c r="Y110" s="1">
        <f t="shared" si="28"/>
        <v>326.23026031928663</v>
      </c>
      <c r="Z110" s="25">
        <f t="shared" si="34"/>
        <v>97898</v>
      </c>
      <c r="AA110" s="25">
        <f t="shared" si="35"/>
        <v>106320</v>
      </c>
      <c r="AB110" s="25">
        <f t="shared" si="36"/>
        <v>257525</v>
      </c>
      <c r="AC110" s="1">
        <f t="shared" si="37"/>
        <v>8.8079953402582269</v>
      </c>
      <c r="AD110" s="25">
        <f t="shared" si="38"/>
        <v>849994</v>
      </c>
      <c r="AE110" s="1">
        <f t="shared" si="39"/>
        <v>7.9946764484574873</v>
      </c>
      <c r="AF110" s="1">
        <f t="shared" si="40"/>
        <v>0.81331889180073969</v>
      </c>
      <c r="AG110" s="30">
        <f t="shared" si="32"/>
        <v>255315.5</v>
      </c>
      <c r="AH110" s="1">
        <f t="shared" si="33"/>
        <v>8.8842197203068363</v>
      </c>
      <c r="BF110" t="s">
        <v>142</v>
      </c>
      <c r="BG110">
        <v>3</v>
      </c>
      <c r="BH110">
        <v>17</v>
      </c>
    </row>
    <row r="111" spans="1:60" ht="31.5" x14ac:dyDescent="0.25">
      <c r="A111">
        <v>107</v>
      </c>
      <c r="D111">
        <v>1</v>
      </c>
      <c r="E111">
        <v>1</v>
      </c>
      <c r="F111" s="12" t="s">
        <v>318</v>
      </c>
      <c r="G111" t="s">
        <v>143</v>
      </c>
      <c r="H111">
        <v>0</v>
      </c>
      <c r="I111">
        <v>0</v>
      </c>
      <c r="J111" s="7">
        <f t="shared" si="41"/>
        <v>11960</v>
      </c>
      <c r="K111" s="7">
        <f t="shared" si="41"/>
        <v>612</v>
      </c>
      <c r="L111" s="7">
        <f t="shared" si="41"/>
        <v>11880</v>
      </c>
      <c r="M111" s="7">
        <f t="shared" si="41"/>
        <v>341731</v>
      </c>
      <c r="N111" s="7">
        <f t="shared" si="41"/>
        <v>73898</v>
      </c>
      <c r="O111" s="9">
        <f t="shared" si="41"/>
        <v>5091</v>
      </c>
      <c r="P111" s="7">
        <f t="shared" si="41"/>
        <v>166879</v>
      </c>
      <c r="Q111" s="7">
        <f t="shared" si="41"/>
        <v>343435</v>
      </c>
      <c r="R111" s="7">
        <f t="shared" si="41"/>
        <v>169338</v>
      </c>
      <c r="S111" s="7">
        <f t="shared" si="41"/>
        <v>1971</v>
      </c>
      <c r="T111" s="7">
        <f t="shared" si="41"/>
        <v>8055</v>
      </c>
      <c r="U111" s="7">
        <f t="shared" si="41"/>
        <v>6563</v>
      </c>
      <c r="V111" s="7">
        <f t="shared" si="41"/>
        <v>3902256</v>
      </c>
      <c r="W111" s="7">
        <f t="shared" si="41"/>
        <v>2100757</v>
      </c>
      <c r="X111" s="7">
        <f t="shared" si="41"/>
        <v>32151</v>
      </c>
      <c r="Y111" s="1">
        <f t="shared" si="28"/>
        <v>328.4727272727273</v>
      </c>
      <c r="Z111" s="25">
        <f t="shared" si="34"/>
        <v>169761</v>
      </c>
      <c r="AA111" s="25">
        <f t="shared" si="35"/>
        <v>174097</v>
      </c>
      <c r="AB111" s="25">
        <f t="shared" si="36"/>
        <v>351490</v>
      </c>
      <c r="AC111" s="1">
        <f t="shared" si="37"/>
        <v>11.102039887336767</v>
      </c>
      <c r="AD111" s="25">
        <f t="shared" si="38"/>
        <v>1801499</v>
      </c>
      <c r="AE111" s="1">
        <f t="shared" si="39"/>
        <v>10.347673997828796</v>
      </c>
      <c r="AF111" s="1">
        <f t="shared" si="40"/>
        <v>0.75436588950797123</v>
      </c>
      <c r="AG111" s="30">
        <f t="shared" si="32"/>
        <v>346610.5</v>
      </c>
      <c r="AH111" s="1">
        <f t="shared" si="33"/>
        <v>11.258331758558958</v>
      </c>
      <c r="BF111" t="s">
        <v>144</v>
      </c>
      <c r="BG111">
        <v>3</v>
      </c>
      <c r="BH111">
        <v>17</v>
      </c>
    </row>
    <row r="112" spans="1:60" s="2" customFormat="1" ht="31.5" x14ac:dyDescent="0.25">
      <c r="A112">
        <v>108</v>
      </c>
      <c r="B112"/>
      <c r="C112"/>
      <c r="D112">
        <v>2</v>
      </c>
      <c r="E112">
        <v>1</v>
      </c>
      <c r="F112" s="11" t="s">
        <v>319</v>
      </c>
      <c r="G112" s="2" t="s">
        <v>145</v>
      </c>
      <c r="H112" s="2">
        <v>0</v>
      </c>
      <c r="I112" s="2">
        <v>0</v>
      </c>
      <c r="J112" s="8">
        <f t="shared" si="41"/>
        <v>1357</v>
      </c>
      <c r="K112" s="8">
        <f t="shared" si="41"/>
        <v>8</v>
      </c>
      <c r="L112" s="8">
        <f t="shared" si="41"/>
        <v>1367</v>
      </c>
      <c r="M112" s="8">
        <f t="shared" si="41"/>
        <v>68548</v>
      </c>
      <c r="N112" s="8">
        <f t="shared" si="41"/>
        <v>10152</v>
      </c>
      <c r="O112" s="8">
        <f t="shared" si="41"/>
        <v>68527</v>
      </c>
      <c r="P112" s="8">
        <f t="shared" si="41"/>
        <v>0</v>
      </c>
      <c r="Q112" s="8">
        <f t="shared" si="41"/>
        <v>68544</v>
      </c>
      <c r="R112" s="8">
        <f t="shared" si="41"/>
        <v>0</v>
      </c>
      <c r="S112" s="8">
        <f t="shared" si="41"/>
        <v>47</v>
      </c>
      <c r="T112" s="8">
        <f t="shared" si="41"/>
        <v>15</v>
      </c>
      <c r="U112" s="8">
        <f t="shared" si="41"/>
        <v>0</v>
      </c>
      <c r="V112" s="8">
        <f t="shared" si="41"/>
        <v>430825</v>
      </c>
      <c r="W112" s="8">
        <f t="shared" si="41"/>
        <v>0</v>
      </c>
      <c r="X112" s="8">
        <f t="shared" si="41"/>
        <v>1073</v>
      </c>
      <c r="Y112" s="3">
        <f t="shared" si="28"/>
        <v>315.1609363569861</v>
      </c>
      <c r="Z112" s="27">
        <f t="shared" si="34"/>
        <v>21</v>
      </c>
      <c r="AA112" s="27">
        <f>Q112-R112</f>
        <v>68544</v>
      </c>
      <c r="AB112" s="27">
        <f t="shared" si="36"/>
        <v>68559</v>
      </c>
      <c r="AC112" s="3">
        <f t="shared" si="37"/>
        <v>6.284003558978398</v>
      </c>
      <c r="AD112" s="27">
        <f t="shared" si="38"/>
        <v>430825</v>
      </c>
      <c r="AE112" s="3">
        <f t="shared" si="39"/>
        <v>6.2853787348272645</v>
      </c>
      <c r="AF112" s="3">
        <f t="shared" si="40"/>
        <v>-1.3751758488664834E-3</v>
      </c>
      <c r="AG112" s="31">
        <f t="shared" si="32"/>
        <v>68553.5</v>
      </c>
      <c r="AH112" s="3">
        <f t="shared" si="33"/>
        <v>6.2845077202476896</v>
      </c>
      <c r="BF112" s="2" t="s">
        <v>144</v>
      </c>
      <c r="BG112" s="2">
        <v>3</v>
      </c>
      <c r="BH112" s="2">
        <v>17</v>
      </c>
    </row>
    <row r="113" spans="1:60" ht="15.75" x14ac:dyDescent="0.25">
      <c r="A113">
        <v>109</v>
      </c>
      <c r="D113">
        <v>1</v>
      </c>
      <c r="E113">
        <v>1</v>
      </c>
      <c r="F113" s="12" t="s">
        <v>320</v>
      </c>
      <c r="G113" t="s">
        <v>146</v>
      </c>
      <c r="H113">
        <v>0</v>
      </c>
      <c r="I113">
        <v>0</v>
      </c>
      <c r="J113" s="7">
        <f t="shared" si="41"/>
        <v>4064</v>
      </c>
      <c r="K113" s="7">
        <f t="shared" si="41"/>
        <v>40</v>
      </c>
      <c r="L113" s="7">
        <f t="shared" si="41"/>
        <v>4042</v>
      </c>
      <c r="M113" s="7">
        <f t="shared" si="41"/>
        <v>170624</v>
      </c>
      <c r="N113" s="7">
        <f t="shared" si="41"/>
        <v>35671</v>
      </c>
      <c r="O113" s="9">
        <f t="shared" si="41"/>
        <v>7247</v>
      </c>
      <c r="P113" s="7">
        <f t="shared" si="41"/>
        <v>33188</v>
      </c>
      <c r="Q113" s="7">
        <f t="shared" si="41"/>
        <v>169179</v>
      </c>
      <c r="R113" s="7">
        <f t="shared" si="41"/>
        <v>32723</v>
      </c>
      <c r="S113" s="7">
        <f t="shared" si="41"/>
        <v>509</v>
      </c>
      <c r="T113" s="7">
        <f t="shared" si="41"/>
        <v>151</v>
      </c>
      <c r="U113" s="7">
        <f t="shared" si="41"/>
        <v>70</v>
      </c>
      <c r="V113" s="7">
        <f t="shared" si="41"/>
        <v>1275204</v>
      </c>
      <c r="W113" s="7">
        <f t="shared" si="41"/>
        <v>251718</v>
      </c>
      <c r="X113" s="7">
        <f t="shared" si="41"/>
        <v>17287</v>
      </c>
      <c r="Y113" s="1">
        <f t="shared" si="28"/>
        <v>315.48837209302326</v>
      </c>
      <c r="Z113" s="25">
        <f t="shared" si="34"/>
        <v>130189</v>
      </c>
      <c r="AA113" s="25">
        <f t="shared" si="35"/>
        <v>136456</v>
      </c>
      <c r="AB113" s="25">
        <f t="shared" si="36"/>
        <v>169330</v>
      </c>
      <c r="AC113" s="1">
        <f t="shared" si="37"/>
        <v>7.5308805291442749</v>
      </c>
      <c r="AD113" s="25">
        <f t="shared" si="38"/>
        <v>1023486</v>
      </c>
      <c r="AE113" s="1">
        <f t="shared" si="39"/>
        <v>7.5004836723925665</v>
      </c>
      <c r="AF113" s="1">
        <f t="shared" si="40"/>
        <v>3.0396856751708334E-2</v>
      </c>
      <c r="AG113" s="30">
        <f t="shared" si="32"/>
        <v>169977</v>
      </c>
      <c r="AH113" s="1">
        <f t="shared" si="33"/>
        <v>7.5022150055595755</v>
      </c>
      <c r="BF113" t="s">
        <v>147</v>
      </c>
      <c r="BG113">
        <v>3</v>
      </c>
      <c r="BH113">
        <v>17</v>
      </c>
    </row>
    <row r="114" spans="1:60" s="2" customFormat="1" ht="15.75" x14ac:dyDescent="0.25">
      <c r="A114">
        <v>110</v>
      </c>
      <c r="B114"/>
      <c r="C114"/>
      <c r="D114">
        <v>2</v>
      </c>
      <c r="E114">
        <v>1</v>
      </c>
      <c r="F114" s="11" t="s">
        <v>334</v>
      </c>
      <c r="G114" s="2" t="s">
        <v>148</v>
      </c>
      <c r="H114" s="2">
        <v>0</v>
      </c>
      <c r="I114" s="2">
        <v>0</v>
      </c>
      <c r="J114" s="8">
        <f t="shared" si="41"/>
        <v>1128</v>
      </c>
      <c r="K114" s="8">
        <f t="shared" si="41"/>
        <v>0</v>
      </c>
      <c r="L114" s="8">
        <f t="shared" si="41"/>
        <v>1106</v>
      </c>
      <c r="M114" s="8">
        <f t="shared" si="41"/>
        <v>62651</v>
      </c>
      <c r="N114" s="8">
        <f t="shared" si="41"/>
        <v>12781</v>
      </c>
      <c r="O114" s="8">
        <f t="shared" si="41"/>
        <v>62630</v>
      </c>
      <c r="P114" s="8">
        <f t="shared" si="41"/>
        <v>0</v>
      </c>
      <c r="Q114" s="8">
        <f t="shared" si="41"/>
        <v>62649</v>
      </c>
      <c r="R114" s="8">
        <f t="shared" si="41"/>
        <v>0</v>
      </c>
      <c r="S114" s="8">
        <f t="shared" si="41"/>
        <v>72</v>
      </c>
      <c r="T114" s="8">
        <f t="shared" si="41"/>
        <v>1</v>
      </c>
      <c r="U114" s="8">
        <f t="shared" si="41"/>
        <v>0</v>
      </c>
      <c r="V114" s="8">
        <f t="shared" si="41"/>
        <v>330489</v>
      </c>
      <c r="W114" s="8">
        <f t="shared" si="41"/>
        <v>0</v>
      </c>
      <c r="X114" s="8">
        <f t="shared" si="41"/>
        <v>1319</v>
      </c>
      <c r="Y114" s="3">
        <f t="shared" si="28"/>
        <v>298.81464737793851</v>
      </c>
      <c r="Z114" s="27">
        <f t="shared" si="34"/>
        <v>21</v>
      </c>
      <c r="AA114" s="27">
        <f>Q114-R114</f>
        <v>62649</v>
      </c>
      <c r="AB114" s="27">
        <f t="shared" si="36"/>
        <v>62650</v>
      </c>
      <c r="AC114" s="3">
        <f t="shared" si="37"/>
        <v>5.2751636073423782</v>
      </c>
      <c r="AD114" s="27">
        <f t="shared" si="38"/>
        <v>330489</v>
      </c>
      <c r="AE114" s="3">
        <f t="shared" si="39"/>
        <v>5.2752478092228126</v>
      </c>
      <c r="AF114" s="3">
        <f t="shared" si="40"/>
        <v>-8.4201880434342513E-5</v>
      </c>
      <c r="AG114" s="31">
        <f t="shared" si="32"/>
        <v>62650.5</v>
      </c>
      <c r="AH114" s="3">
        <f t="shared" si="33"/>
        <v>5.2751215074101561</v>
      </c>
      <c r="BF114" s="2" t="s">
        <v>147</v>
      </c>
      <c r="BG114" s="2">
        <v>3</v>
      </c>
      <c r="BH114" s="2">
        <v>17</v>
      </c>
    </row>
    <row r="115" spans="1:60" ht="31.5" x14ac:dyDescent="0.25">
      <c r="A115">
        <v>111</v>
      </c>
      <c r="D115">
        <v>1</v>
      </c>
      <c r="E115">
        <v>1</v>
      </c>
      <c r="F115" s="12" t="s">
        <v>321</v>
      </c>
      <c r="G115" t="s">
        <v>149</v>
      </c>
      <c r="H115">
        <v>0</v>
      </c>
      <c r="I115">
        <v>0</v>
      </c>
      <c r="J115" s="7">
        <f t="shared" si="41"/>
        <v>8921</v>
      </c>
      <c r="K115" s="7">
        <f t="shared" si="41"/>
        <v>178</v>
      </c>
      <c r="L115" s="7">
        <f t="shared" si="41"/>
        <v>8767</v>
      </c>
      <c r="M115" s="7">
        <f t="shared" si="41"/>
        <v>258972</v>
      </c>
      <c r="N115" s="7">
        <f t="shared" si="41"/>
        <v>58801</v>
      </c>
      <c r="O115" s="9">
        <f t="shared" si="41"/>
        <v>726</v>
      </c>
      <c r="P115" s="7">
        <f t="shared" si="41"/>
        <v>146122</v>
      </c>
      <c r="Q115" s="7">
        <f t="shared" si="41"/>
        <v>260005</v>
      </c>
      <c r="R115" s="7">
        <f t="shared" si="41"/>
        <v>146723</v>
      </c>
      <c r="S115" s="7">
        <f t="shared" si="41"/>
        <v>265</v>
      </c>
      <c r="T115" s="7">
        <f t="shared" si="41"/>
        <v>1417</v>
      </c>
      <c r="U115" s="7">
        <f t="shared" si="41"/>
        <v>1181</v>
      </c>
      <c r="V115" s="7">
        <f t="shared" si="41"/>
        <v>2826423</v>
      </c>
      <c r="W115" s="7">
        <f t="shared" si="41"/>
        <v>1617589</v>
      </c>
      <c r="X115" s="7">
        <f t="shared" si="41"/>
        <v>42085</v>
      </c>
      <c r="Y115" s="1">
        <f t="shared" si="28"/>
        <v>322.39340709478728</v>
      </c>
      <c r="Z115" s="25">
        <f t="shared" si="34"/>
        <v>112124</v>
      </c>
      <c r="AA115" s="25">
        <f t="shared" si="35"/>
        <v>113282</v>
      </c>
      <c r="AB115" s="25">
        <f t="shared" si="36"/>
        <v>261422</v>
      </c>
      <c r="AC115" s="1">
        <f t="shared" si="37"/>
        <v>10.811725868519099</v>
      </c>
      <c r="AD115" s="25">
        <f t="shared" si="38"/>
        <v>1208834</v>
      </c>
      <c r="AE115" s="1">
        <f t="shared" si="39"/>
        <v>10.671015695344362</v>
      </c>
      <c r="AF115" s="1">
        <f t="shared" si="40"/>
        <v>0.14071017317473711</v>
      </c>
      <c r="AG115" s="30">
        <f t="shared" si="32"/>
        <v>260197</v>
      </c>
      <c r="AH115" s="1">
        <f t="shared" si="33"/>
        <v>10.862627163264758</v>
      </c>
      <c r="BF115" t="s">
        <v>150</v>
      </c>
      <c r="BG115">
        <v>3</v>
      </c>
      <c r="BH115">
        <v>17</v>
      </c>
    </row>
    <row r="116" spans="1:60" s="2" customFormat="1" ht="31.5" x14ac:dyDescent="0.25">
      <c r="A116">
        <v>112</v>
      </c>
      <c r="B116"/>
      <c r="C116"/>
      <c r="D116">
        <v>2</v>
      </c>
      <c r="E116">
        <v>1</v>
      </c>
      <c r="F116" s="11" t="s">
        <v>322</v>
      </c>
      <c r="G116" s="2" t="s">
        <v>151</v>
      </c>
      <c r="H116" s="2">
        <v>0</v>
      </c>
      <c r="I116" s="2">
        <v>0</v>
      </c>
      <c r="J116" s="8">
        <f t="shared" si="41"/>
        <v>1907</v>
      </c>
      <c r="K116" s="8">
        <f t="shared" si="41"/>
        <v>0</v>
      </c>
      <c r="L116" s="8">
        <f t="shared" si="41"/>
        <v>1871</v>
      </c>
      <c r="M116" s="8">
        <f t="shared" si="41"/>
        <v>55790</v>
      </c>
      <c r="N116" s="8">
        <f t="shared" si="41"/>
        <v>15964</v>
      </c>
      <c r="O116" s="8">
        <f t="shared" si="41"/>
        <v>55362</v>
      </c>
      <c r="P116" s="8">
        <f t="shared" si="41"/>
        <v>0</v>
      </c>
      <c r="Q116" s="8">
        <f t="shared" si="41"/>
        <v>57870</v>
      </c>
      <c r="R116" s="8">
        <f t="shared" si="41"/>
        <v>0</v>
      </c>
      <c r="S116" s="8">
        <f t="shared" si="41"/>
        <v>265</v>
      </c>
      <c r="T116" s="8">
        <f t="shared" si="41"/>
        <v>3</v>
      </c>
      <c r="U116" s="8">
        <f t="shared" si="41"/>
        <v>0</v>
      </c>
      <c r="V116" s="8">
        <f t="shared" si="41"/>
        <v>590157</v>
      </c>
      <c r="W116" s="8">
        <f t="shared" si="41"/>
        <v>0</v>
      </c>
      <c r="X116" s="8">
        <f t="shared" si="41"/>
        <v>11130</v>
      </c>
      <c r="Y116" s="3">
        <f t="shared" si="28"/>
        <v>315.4233030464992</v>
      </c>
      <c r="Z116" s="27">
        <f t="shared" si="34"/>
        <v>428</v>
      </c>
      <c r="AA116" s="27">
        <f>Q116-R116</f>
        <v>57870</v>
      </c>
      <c r="AB116" s="27">
        <f t="shared" si="36"/>
        <v>57873</v>
      </c>
      <c r="AC116" s="3">
        <f t="shared" si="37"/>
        <v>10.197449587890727</v>
      </c>
      <c r="AD116" s="27">
        <f t="shared" si="38"/>
        <v>590157</v>
      </c>
      <c r="AE116" s="3">
        <f t="shared" si="39"/>
        <v>10.197978227060654</v>
      </c>
      <c r="AF116" s="3">
        <f t="shared" si="40"/>
        <v>-5.2863916992684779E-4</v>
      </c>
      <c r="AG116" s="31">
        <f t="shared" si="32"/>
        <v>56831.5</v>
      </c>
      <c r="AH116" s="3">
        <f t="shared" si="33"/>
        <v>10.384329113255852</v>
      </c>
      <c r="BF116" s="2" t="s">
        <v>152</v>
      </c>
      <c r="BG116" s="2">
        <v>3</v>
      </c>
      <c r="BH116" s="2">
        <v>17</v>
      </c>
    </row>
    <row r="117" spans="1:60" ht="15.75" x14ac:dyDescent="0.25">
      <c r="A117">
        <v>113</v>
      </c>
      <c r="D117">
        <v>1</v>
      </c>
      <c r="E117">
        <v>1</v>
      </c>
      <c r="F117" s="12" t="s">
        <v>323</v>
      </c>
      <c r="G117" t="s">
        <v>153</v>
      </c>
      <c r="H117">
        <v>0</v>
      </c>
      <c r="I117">
        <v>0</v>
      </c>
      <c r="J117" s="7">
        <f t="shared" si="41"/>
        <v>35</v>
      </c>
      <c r="K117" s="7">
        <f t="shared" si="41"/>
        <v>0</v>
      </c>
      <c r="L117" s="7">
        <f t="shared" si="41"/>
        <v>34</v>
      </c>
      <c r="M117" s="7">
        <f t="shared" si="41"/>
        <v>657</v>
      </c>
      <c r="N117" s="7">
        <f t="shared" si="41"/>
        <v>93</v>
      </c>
      <c r="O117" s="9">
        <f t="shared" si="41"/>
        <v>5</v>
      </c>
      <c r="P117" s="7">
        <f t="shared" si="41"/>
        <v>231</v>
      </c>
      <c r="Q117" s="7">
        <f t="shared" si="41"/>
        <v>657</v>
      </c>
      <c r="R117" s="7">
        <f t="shared" si="41"/>
        <v>231</v>
      </c>
      <c r="S117" s="7">
        <f t="shared" si="41"/>
        <v>0</v>
      </c>
      <c r="T117" s="7">
        <f t="shared" si="41"/>
        <v>0</v>
      </c>
      <c r="U117" s="7">
        <f t="shared" si="41"/>
        <v>0</v>
      </c>
      <c r="V117" s="7">
        <f t="shared" si="41"/>
        <v>5407</v>
      </c>
      <c r="W117" s="7">
        <f t="shared" si="41"/>
        <v>946</v>
      </c>
      <c r="X117" s="7">
        <f t="shared" si="41"/>
        <v>0</v>
      </c>
      <c r="Y117" s="1">
        <f t="shared" si="28"/>
        <v>159.02941176470588</v>
      </c>
      <c r="Z117" s="25">
        <f t="shared" si="34"/>
        <v>421</v>
      </c>
      <c r="AA117" s="25">
        <f t="shared" si="35"/>
        <v>426</v>
      </c>
      <c r="AB117" s="25">
        <f t="shared" si="36"/>
        <v>657</v>
      </c>
      <c r="AC117" s="1">
        <f t="shared" si="37"/>
        <v>8.2298325722983261</v>
      </c>
      <c r="AD117" s="25">
        <f t="shared" si="38"/>
        <v>4461</v>
      </c>
      <c r="AE117" s="1">
        <f t="shared" si="39"/>
        <v>10.471830985915492</v>
      </c>
      <c r="AF117" s="1">
        <f t="shared" si="40"/>
        <v>-2.241998413617166</v>
      </c>
      <c r="AG117" s="30">
        <f t="shared" si="32"/>
        <v>657</v>
      </c>
      <c r="AH117" s="1">
        <f t="shared" si="33"/>
        <v>8.2298325722983261</v>
      </c>
      <c r="BF117" t="s">
        <v>154</v>
      </c>
      <c r="BG117">
        <v>3</v>
      </c>
      <c r="BH117">
        <v>17</v>
      </c>
    </row>
    <row r="118" spans="1:60" s="2" customFormat="1" ht="15.75" x14ac:dyDescent="0.25">
      <c r="A118">
        <v>114</v>
      </c>
      <c r="B118"/>
      <c r="C118"/>
      <c r="D118">
        <v>2</v>
      </c>
      <c r="E118">
        <v>1</v>
      </c>
      <c r="F118" s="11" t="s">
        <v>324</v>
      </c>
      <c r="G118" s="2" t="s">
        <v>155</v>
      </c>
      <c r="H118" s="2">
        <v>0</v>
      </c>
      <c r="I118" s="2">
        <v>0</v>
      </c>
      <c r="J118" s="8">
        <f t="shared" si="41"/>
        <v>25</v>
      </c>
      <c r="K118" s="8">
        <f t="shared" si="41"/>
        <v>0</v>
      </c>
      <c r="L118" s="8">
        <f t="shared" si="41"/>
        <v>24</v>
      </c>
      <c r="M118" s="8">
        <f t="shared" si="41"/>
        <v>289</v>
      </c>
      <c r="N118" s="8">
        <f t="shared" si="41"/>
        <v>82</v>
      </c>
      <c r="O118" s="8">
        <f t="shared" si="41"/>
        <v>289</v>
      </c>
      <c r="P118" s="8">
        <f t="shared" si="41"/>
        <v>0</v>
      </c>
      <c r="Q118" s="8">
        <f t="shared" si="41"/>
        <v>289</v>
      </c>
      <c r="R118" s="8">
        <f t="shared" si="41"/>
        <v>0</v>
      </c>
      <c r="S118" s="8">
        <f t="shared" si="41"/>
        <v>0</v>
      </c>
      <c r="T118" s="8">
        <f t="shared" si="41"/>
        <v>0</v>
      </c>
      <c r="U118" s="8">
        <f t="shared" si="41"/>
        <v>0</v>
      </c>
      <c r="V118" s="8">
        <f t="shared" si="41"/>
        <v>4973</v>
      </c>
      <c r="W118" s="8">
        <f t="shared" si="41"/>
        <v>0</v>
      </c>
      <c r="X118" s="8">
        <f t="shared" si="41"/>
        <v>0</v>
      </c>
      <c r="Y118" s="3">
        <f t="shared" si="28"/>
        <v>207.20833333333334</v>
      </c>
      <c r="Z118" s="27">
        <f t="shared" si="34"/>
        <v>0</v>
      </c>
      <c r="AA118" s="27">
        <f>Q118-R118</f>
        <v>289</v>
      </c>
      <c r="AB118" s="27">
        <f t="shared" si="36"/>
        <v>289</v>
      </c>
      <c r="AC118" s="3">
        <f t="shared" si="37"/>
        <v>17.207612456747405</v>
      </c>
      <c r="AD118" s="27">
        <f t="shared" si="38"/>
        <v>4973</v>
      </c>
      <c r="AE118" s="3">
        <f t="shared" si="39"/>
        <v>17.207612456747405</v>
      </c>
      <c r="AF118" s="3">
        <f t="shared" si="40"/>
        <v>0</v>
      </c>
      <c r="AG118" s="31">
        <f t="shared" si="32"/>
        <v>289</v>
      </c>
      <c r="AH118" s="3">
        <f t="shared" si="33"/>
        <v>17.207612456747405</v>
      </c>
      <c r="BF118" s="2" t="s">
        <v>156</v>
      </c>
      <c r="BG118" s="2">
        <v>3</v>
      </c>
      <c r="BH118" s="2">
        <v>17</v>
      </c>
    </row>
    <row r="119" spans="1:60" ht="31.5" x14ac:dyDescent="0.25">
      <c r="A119">
        <v>115</v>
      </c>
      <c r="D119">
        <v>1</v>
      </c>
      <c r="E119">
        <v>1</v>
      </c>
      <c r="F119" s="12" t="s">
        <v>325</v>
      </c>
      <c r="G119" t="s">
        <v>157</v>
      </c>
      <c r="H119">
        <v>0</v>
      </c>
      <c r="I119">
        <v>0</v>
      </c>
      <c r="J119" s="7">
        <f t="shared" si="41"/>
        <v>0</v>
      </c>
      <c r="K119" s="7">
        <f t="shared" si="41"/>
        <v>0</v>
      </c>
      <c r="L119" s="7">
        <f t="shared" si="41"/>
        <v>0</v>
      </c>
      <c r="M119" s="7">
        <f t="shared" si="41"/>
        <v>313467</v>
      </c>
      <c r="N119" s="7">
        <f t="shared" si="41"/>
        <v>57522</v>
      </c>
      <c r="O119" s="9">
        <f t="shared" si="41"/>
        <v>313467</v>
      </c>
      <c r="P119" s="7">
        <f t="shared" si="41"/>
        <v>0</v>
      </c>
      <c r="Q119" s="7">
        <f t="shared" si="41"/>
        <v>361769</v>
      </c>
      <c r="R119" s="7">
        <f t="shared" si="41"/>
        <v>0</v>
      </c>
      <c r="S119" s="7">
        <f t="shared" si="41"/>
        <v>0</v>
      </c>
      <c r="T119" s="7">
        <f t="shared" si="41"/>
        <v>1001</v>
      </c>
      <c r="U119" s="7">
        <f t="shared" si="41"/>
        <v>0</v>
      </c>
      <c r="V119" s="7">
        <f t="shared" si="41"/>
        <v>1857120</v>
      </c>
      <c r="W119" s="7">
        <f t="shared" si="41"/>
        <v>0</v>
      </c>
      <c r="X119" s="7">
        <f t="shared" si="41"/>
        <v>34336</v>
      </c>
      <c r="Y119" s="1" t="e">
        <f t="shared" si="28"/>
        <v>#DIV/0!</v>
      </c>
      <c r="Z119" s="25">
        <f t="shared" si="34"/>
        <v>0</v>
      </c>
      <c r="AA119" s="25">
        <f t="shared" si="35"/>
        <v>361769</v>
      </c>
      <c r="AB119" s="25">
        <f t="shared" si="36"/>
        <v>362770</v>
      </c>
      <c r="AC119" s="1">
        <f t="shared" si="37"/>
        <v>5.1192766766821958</v>
      </c>
      <c r="AD119" s="25">
        <f t="shared" si="38"/>
        <v>1857120</v>
      </c>
      <c r="AE119" s="1">
        <f t="shared" si="39"/>
        <v>5.1334415054910734</v>
      </c>
      <c r="AF119" s="1">
        <f t="shared" si="40"/>
        <v>-1.4164828808877594E-2</v>
      </c>
      <c r="AG119" s="30">
        <f t="shared" si="32"/>
        <v>338118.5</v>
      </c>
      <c r="AH119" s="1">
        <f t="shared" si="33"/>
        <v>5.492512240531056</v>
      </c>
      <c r="BF119" t="s">
        <v>158</v>
      </c>
      <c r="BG119">
        <v>3</v>
      </c>
      <c r="BH119">
        <v>17</v>
      </c>
    </row>
    <row r="120" spans="1:60" ht="31.5" x14ac:dyDescent="0.25">
      <c r="A120">
        <v>116</v>
      </c>
      <c r="F120" s="12" t="s">
        <v>326</v>
      </c>
      <c r="G120" t="s">
        <v>159</v>
      </c>
      <c r="H120">
        <v>0</v>
      </c>
      <c r="I120">
        <v>0</v>
      </c>
      <c r="J120" s="7">
        <f t="shared" si="41"/>
        <v>7235</v>
      </c>
      <c r="K120" s="7">
        <f t="shared" si="41"/>
        <v>894</v>
      </c>
      <c r="L120" s="7">
        <f t="shared" si="41"/>
        <v>6969</v>
      </c>
      <c r="M120" s="7">
        <f t="shared" si="41"/>
        <v>244715</v>
      </c>
      <c r="N120" s="7">
        <f t="shared" si="41"/>
        <v>35171</v>
      </c>
      <c r="O120" s="9">
        <f t="shared" si="41"/>
        <v>13049</v>
      </c>
      <c r="P120" s="7">
        <f t="shared" si="41"/>
        <v>72574</v>
      </c>
      <c r="Q120" s="7">
        <f t="shared" si="41"/>
        <v>252642</v>
      </c>
      <c r="R120" s="7">
        <f t="shared" si="41"/>
        <v>75567</v>
      </c>
      <c r="S120" s="7">
        <f t="shared" si="41"/>
        <v>58</v>
      </c>
      <c r="T120" s="7">
        <f t="shared" si="41"/>
        <v>804</v>
      </c>
      <c r="U120" s="7">
        <f t="shared" si="41"/>
        <v>661</v>
      </c>
      <c r="V120" s="7">
        <f t="shared" si="41"/>
        <v>1536156</v>
      </c>
      <c r="W120" s="7">
        <f t="shared" si="41"/>
        <v>572617</v>
      </c>
      <c r="X120" s="7">
        <f t="shared" si="41"/>
        <v>73565</v>
      </c>
      <c r="Y120" s="1">
        <f t="shared" si="28"/>
        <v>220.4270340077486</v>
      </c>
      <c r="Z120" s="25">
        <f t="shared" si="34"/>
        <v>159092</v>
      </c>
      <c r="AA120" s="25">
        <f t="shared" si="35"/>
        <v>177075</v>
      </c>
      <c r="AB120" s="25">
        <f t="shared" si="36"/>
        <v>253446</v>
      </c>
      <c r="AC120" s="1">
        <f t="shared" si="37"/>
        <v>6.0610780994768119</v>
      </c>
      <c r="AD120" s="25">
        <f t="shared" si="38"/>
        <v>963539</v>
      </c>
      <c r="AE120" s="1">
        <f t="shared" si="39"/>
        <v>5.4414174784695755</v>
      </c>
      <c r="AF120" s="1">
        <f t="shared" si="40"/>
        <v>0.6196606210072364</v>
      </c>
      <c r="AG120" s="30">
        <f t="shared" si="32"/>
        <v>249080.5</v>
      </c>
      <c r="AH120" s="1">
        <f t="shared" si="33"/>
        <v>6.1673073564570489</v>
      </c>
      <c r="BF120" t="s">
        <v>160</v>
      </c>
      <c r="BG120">
        <v>3</v>
      </c>
      <c r="BH120">
        <v>17</v>
      </c>
    </row>
    <row r="121" spans="1:60" x14ac:dyDescent="0.2">
      <c r="BF121" t="s">
        <v>162</v>
      </c>
      <c r="BG121">
        <v>3</v>
      </c>
      <c r="BH121">
        <v>17</v>
      </c>
    </row>
    <row r="122" spans="1:60" x14ac:dyDescent="0.2">
      <c r="BF122" t="s">
        <v>162</v>
      </c>
      <c r="BG122">
        <v>3</v>
      </c>
      <c r="BH122">
        <v>17</v>
      </c>
    </row>
    <row r="123" spans="1:60" x14ac:dyDescent="0.2">
      <c r="BF123" t="s">
        <v>165</v>
      </c>
      <c r="BG123">
        <v>3</v>
      </c>
      <c r="BH123">
        <v>17</v>
      </c>
    </row>
    <row r="124" spans="1:60" x14ac:dyDescent="0.2">
      <c r="BF124" t="s">
        <v>167</v>
      </c>
      <c r="BG124">
        <v>3</v>
      </c>
      <c r="BH124">
        <v>17</v>
      </c>
    </row>
    <row r="125" spans="1:60" x14ac:dyDescent="0.2">
      <c r="BF125" t="s">
        <v>169</v>
      </c>
      <c r="BG125">
        <v>3</v>
      </c>
      <c r="BH125">
        <v>17</v>
      </c>
    </row>
    <row r="126" spans="1:60" x14ac:dyDescent="0.2">
      <c r="BF126" t="s">
        <v>171</v>
      </c>
      <c r="BG126">
        <v>3</v>
      </c>
      <c r="BH126">
        <v>17</v>
      </c>
    </row>
    <row r="127" spans="1:60" s="2" customFormat="1" x14ac:dyDescent="0.2">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BF127" s="2" t="s">
        <v>173</v>
      </c>
      <c r="BG127" s="2">
        <v>3</v>
      </c>
      <c r="BH127" s="2">
        <v>17</v>
      </c>
    </row>
    <row r="128" spans="1:60" x14ac:dyDescent="0.2">
      <c r="BF128" t="s">
        <v>175</v>
      </c>
      <c r="BG128">
        <v>3</v>
      </c>
      <c r="BH128">
        <v>17</v>
      </c>
    </row>
    <row r="129" spans="1:60" x14ac:dyDescent="0.2">
      <c r="BF129" t="s">
        <v>177</v>
      </c>
      <c r="BG129">
        <v>3</v>
      </c>
      <c r="BH129">
        <v>17</v>
      </c>
    </row>
    <row r="130" spans="1:60" x14ac:dyDescent="0.2">
      <c r="BF130" t="s">
        <v>179</v>
      </c>
      <c r="BG130">
        <v>3</v>
      </c>
      <c r="BH130">
        <v>17</v>
      </c>
    </row>
    <row r="131" spans="1:60" x14ac:dyDescent="0.2">
      <c r="BF131" t="s">
        <v>181</v>
      </c>
      <c r="BG131">
        <v>3</v>
      </c>
      <c r="BH131">
        <v>17</v>
      </c>
    </row>
    <row r="132" spans="1:60" x14ac:dyDescent="0.2">
      <c r="BF132" t="s">
        <v>183</v>
      </c>
      <c r="BG132">
        <v>3</v>
      </c>
      <c r="BH132">
        <v>17</v>
      </c>
    </row>
    <row r="133" spans="1:60" x14ac:dyDescent="0.2">
      <c r="BF133" t="s">
        <v>185</v>
      </c>
      <c r="BG133">
        <v>3</v>
      </c>
      <c r="BH133">
        <v>17</v>
      </c>
    </row>
    <row r="134" spans="1:60" x14ac:dyDescent="0.2">
      <c r="BF134" t="s">
        <v>187</v>
      </c>
      <c r="BG134">
        <v>3</v>
      </c>
      <c r="BH134">
        <v>17</v>
      </c>
    </row>
    <row r="135" spans="1:60" x14ac:dyDescent="0.2">
      <c r="BF135" t="s">
        <v>189</v>
      </c>
      <c r="BG135">
        <v>3</v>
      </c>
      <c r="BH135">
        <v>17</v>
      </c>
    </row>
    <row r="136" spans="1:60" s="2" customFormat="1" x14ac:dyDescent="0.2">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BF136" s="2" t="s">
        <v>191</v>
      </c>
      <c r="BG136" s="2">
        <v>3</v>
      </c>
      <c r="BH136" s="2">
        <v>17</v>
      </c>
    </row>
    <row r="137" spans="1:60" s="2" customFormat="1" x14ac:dyDescent="0.2">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BF137" s="2" t="s">
        <v>193</v>
      </c>
      <c r="BG137" s="2">
        <v>3</v>
      </c>
      <c r="BH137" s="2">
        <v>17</v>
      </c>
    </row>
    <row r="138" spans="1:60" x14ac:dyDescent="0.2">
      <c r="BF138" t="s">
        <v>195</v>
      </c>
      <c r="BG138">
        <v>3</v>
      </c>
      <c r="BH138">
        <v>17</v>
      </c>
    </row>
    <row r="139" spans="1:60" x14ac:dyDescent="0.2">
      <c r="BF139" t="s">
        <v>197</v>
      </c>
      <c r="BG139">
        <v>3</v>
      </c>
      <c r="BH139">
        <v>17</v>
      </c>
    </row>
    <row r="140" spans="1:60" x14ac:dyDescent="0.2">
      <c r="BF140" t="s">
        <v>199</v>
      </c>
      <c r="BG140">
        <v>3</v>
      </c>
      <c r="BH140">
        <v>17</v>
      </c>
    </row>
    <row r="141" spans="1:60" x14ac:dyDescent="0.2">
      <c r="BF141" t="s">
        <v>201</v>
      </c>
      <c r="BG141">
        <v>3</v>
      </c>
      <c r="BH141">
        <v>17</v>
      </c>
    </row>
    <row r="142" spans="1:60" x14ac:dyDescent="0.2">
      <c r="BF142" t="s">
        <v>203</v>
      </c>
      <c r="BG142">
        <v>3</v>
      </c>
      <c r="BH142">
        <v>17</v>
      </c>
    </row>
    <row r="143" spans="1:60" x14ac:dyDescent="0.2">
      <c r="BF143" t="s">
        <v>205</v>
      </c>
      <c r="BG143">
        <v>3</v>
      </c>
      <c r="BH143">
        <v>17</v>
      </c>
    </row>
    <row r="144" spans="1:60" x14ac:dyDescent="0.2">
      <c r="BF144" t="s">
        <v>207</v>
      </c>
      <c r="BG144">
        <v>3</v>
      </c>
      <c r="BH144">
        <v>17</v>
      </c>
    </row>
    <row r="145" spans="1:60" x14ac:dyDescent="0.2">
      <c r="BF145" t="s">
        <v>209</v>
      </c>
      <c r="BG145">
        <v>3</v>
      </c>
      <c r="BH145">
        <v>17</v>
      </c>
    </row>
    <row r="146" spans="1:60" s="2" customFormat="1" x14ac:dyDescent="0.2">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BF146" s="2" t="s">
        <v>211</v>
      </c>
      <c r="BG146" s="2">
        <v>3</v>
      </c>
      <c r="BH146" s="2">
        <v>17</v>
      </c>
    </row>
    <row r="147" spans="1:60" x14ac:dyDescent="0.2">
      <c r="BF147" t="s">
        <v>213</v>
      </c>
      <c r="BG147">
        <v>3</v>
      </c>
      <c r="BH147">
        <v>17</v>
      </c>
    </row>
    <row r="148" spans="1:60" x14ac:dyDescent="0.2">
      <c r="BF148" t="s">
        <v>215</v>
      </c>
      <c r="BG148">
        <v>3</v>
      </c>
      <c r="BH148">
        <v>17</v>
      </c>
    </row>
    <row r="423" spans="1:1" x14ac:dyDescent="0.2">
      <c r="A423">
        <v>387</v>
      </c>
    </row>
    <row r="424" spans="1:1" x14ac:dyDescent="0.2">
      <c r="A424">
        <v>388</v>
      </c>
    </row>
    <row r="425" spans="1:1" x14ac:dyDescent="0.2">
      <c r="A425">
        <v>389</v>
      </c>
    </row>
    <row r="426" spans="1:1" x14ac:dyDescent="0.2">
      <c r="A426">
        <v>390</v>
      </c>
    </row>
    <row r="427" spans="1:1" x14ac:dyDescent="0.2">
      <c r="A427">
        <v>391</v>
      </c>
    </row>
    <row r="428" spans="1:1" x14ac:dyDescent="0.2">
      <c r="A428">
        <v>392</v>
      </c>
    </row>
    <row r="429" spans="1:1" x14ac:dyDescent="0.2">
      <c r="A429">
        <v>393</v>
      </c>
    </row>
    <row r="430" spans="1:1" x14ac:dyDescent="0.2">
      <c r="A430">
        <v>394</v>
      </c>
    </row>
    <row r="431" spans="1:1" x14ac:dyDescent="0.2">
      <c r="A431">
        <v>395</v>
      </c>
    </row>
    <row r="432" spans="1:1" x14ac:dyDescent="0.2">
      <c r="A432">
        <v>396</v>
      </c>
    </row>
    <row r="433" spans="1:1" x14ac:dyDescent="0.2">
      <c r="A433">
        <v>397</v>
      </c>
    </row>
    <row r="434" spans="1:1" x14ac:dyDescent="0.2">
      <c r="A434">
        <v>398</v>
      </c>
    </row>
    <row r="435" spans="1:1" x14ac:dyDescent="0.2">
      <c r="A435">
        <v>399</v>
      </c>
    </row>
    <row r="436" spans="1:1" x14ac:dyDescent="0.2">
      <c r="A436">
        <v>400</v>
      </c>
    </row>
    <row r="437" spans="1:1" x14ac:dyDescent="0.2">
      <c r="A437">
        <v>401</v>
      </c>
    </row>
    <row r="438" spans="1:1" x14ac:dyDescent="0.2">
      <c r="A438">
        <v>402</v>
      </c>
    </row>
    <row r="439" spans="1:1" x14ac:dyDescent="0.2">
      <c r="A439">
        <v>403</v>
      </c>
    </row>
    <row r="440" spans="1:1" x14ac:dyDescent="0.2">
      <c r="A440">
        <v>404</v>
      </c>
    </row>
    <row r="441" spans="1:1" x14ac:dyDescent="0.2">
      <c r="A441">
        <v>405</v>
      </c>
    </row>
    <row r="442" spans="1:1" x14ac:dyDescent="0.2">
      <c r="A442">
        <v>406</v>
      </c>
    </row>
    <row r="443" spans="1:1" x14ac:dyDescent="0.2">
      <c r="A443">
        <v>407</v>
      </c>
    </row>
    <row r="444" spans="1:1" x14ac:dyDescent="0.2">
      <c r="A444">
        <v>408</v>
      </c>
    </row>
    <row r="445" spans="1:1" x14ac:dyDescent="0.2">
      <c r="A445">
        <v>409</v>
      </c>
    </row>
    <row r="446" spans="1:1" x14ac:dyDescent="0.2">
      <c r="A446">
        <v>410</v>
      </c>
    </row>
    <row r="447" spans="1:1" x14ac:dyDescent="0.2">
      <c r="A447">
        <v>411</v>
      </c>
    </row>
    <row r="448" spans="1:1" x14ac:dyDescent="0.2">
      <c r="A448">
        <v>412</v>
      </c>
    </row>
    <row r="449" spans="1:1" x14ac:dyDescent="0.2">
      <c r="A449">
        <v>413</v>
      </c>
    </row>
    <row r="450" spans="1:1" x14ac:dyDescent="0.2">
      <c r="A450">
        <v>414</v>
      </c>
    </row>
    <row r="451" spans="1:1" x14ac:dyDescent="0.2">
      <c r="A451">
        <v>415</v>
      </c>
    </row>
    <row r="452" spans="1:1" x14ac:dyDescent="0.2">
      <c r="A452">
        <v>416</v>
      </c>
    </row>
    <row r="453" spans="1:1" x14ac:dyDescent="0.2">
      <c r="A453">
        <v>417</v>
      </c>
    </row>
    <row r="454" spans="1:1" x14ac:dyDescent="0.2">
      <c r="A454">
        <v>418</v>
      </c>
    </row>
    <row r="455" spans="1:1" x14ac:dyDescent="0.2">
      <c r="A455">
        <v>419</v>
      </c>
    </row>
    <row r="456" spans="1:1" x14ac:dyDescent="0.2">
      <c r="A456">
        <v>420</v>
      </c>
    </row>
    <row r="457" spans="1:1" x14ac:dyDescent="0.2">
      <c r="A457">
        <v>421</v>
      </c>
    </row>
    <row r="458" spans="1:1" x14ac:dyDescent="0.2">
      <c r="A458">
        <v>422</v>
      </c>
    </row>
    <row r="459" spans="1:1" x14ac:dyDescent="0.2">
      <c r="A459">
        <v>423</v>
      </c>
    </row>
    <row r="460" spans="1:1" x14ac:dyDescent="0.2">
      <c r="A460">
        <v>424</v>
      </c>
    </row>
    <row r="461" spans="1:1" x14ac:dyDescent="0.2">
      <c r="A461">
        <v>425</v>
      </c>
    </row>
    <row r="462" spans="1:1" x14ac:dyDescent="0.2">
      <c r="A462">
        <v>426</v>
      </c>
    </row>
    <row r="463" spans="1:1" x14ac:dyDescent="0.2">
      <c r="A463">
        <v>427</v>
      </c>
    </row>
    <row r="464" spans="1:1" x14ac:dyDescent="0.2">
      <c r="A464">
        <v>428</v>
      </c>
    </row>
    <row r="465" spans="1:1" x14ac:dyDescent="0.2">
      <c r="A465">
        <v>429</v>
      </c>
    </row>
    <row r="466" spans="1:1" x14ac:dyDescent="0.2">
      <c r="A466">
        <v>430</v>
      </c>
    </row>
    <row r="467" spans="1:1" x14ac:dyDescent="0.2">
      <c r="A467">
        <v>431</v>
      </c>
    </row>
    <row r="468" spans="1:1" x14ac:dyDescent="0.2">
      <c r="A468">
        <v>432</v>
      </c>
    </row>
    <row r="469" spans="1:1" x14ac:dyDescent="0.2">
      <c r="A469">
        <v>433</v>
      </c>
    </row>
    <row r="470" spans="1:1" x14ac:dyDescent="0.2">
      <c r="A470">
        <v>434</v>
      </c>
    </row>
    <row r="471" spans="1:1" x14ac:dyDescent="0.2">
      <c r="A471">
        <v>435</v>
      </c>
    </row>
    <row r="472" spans="1:1" x14ac:dyDescent="0.2">
      <c r="A472">
        <v>436</v>
      </c>
    </row>
    <row r="473" spans="1:1" x14ac:dyDescent="0.2">
      <c r="A473">
        <v>437</v>
      </c>
    </row>
    <row r="474" spans="1:1" x14ac:dyDescent="0.2">
      <c r="A474">
        <v>438</v>
      </c>
    </row>
    <row r="475" spans="1:1" x14ac:dyDescent="0.2">
      <c r="A475">
        <v>439</v>
      </c>
    </row>
    <row r="476" spans="1:1" x14ac:dyDescent="0.2">
      <c r="A476">
        <v>440</v>
      </c>
    </row>
    <row r="477" spans="1:1" x14ac:dyDescent="0.2">
      <c r="A477">
        <v>441</v>
      </c>
    </row>
    <row r="478" spans="1:1" x14ac:dyDescent="0.2">
      <c r="A478">
        <v>442</v>
      </c>
    </row>
    <row r="479" spans="1:1" x14ac:dyDescent="0.2">
      <c r="A479">
        <v>443</v>
      </c>
    </row>
    <row r="480" spans="1:1" x14ac:dyDescent="0.2">
      <c r="A480">
        <v>444</v>
      </c>
    </row>
    <row r="481" spans="1:1" x14ac:dyDescent="0.2">
      <c r="A481">
        <v>445</v>
      </c>
    </row>
    <row r="482" spans="1:1" x14ac:dyDescent="0.2">
      <c r="A482">
        <v>446</v>
      </c>
    </row>
    <row r="483" spans="1:1" x14ac:dyDescent="0.2">
      <c r="A483">
        <v>447</v>
      </c>
    </row>
    <row r="484" spans="1:1" x14ac:dyDescent="0.2">
      <c r="A484">
        <v>448</v>
      </c>
    </row>
    <row r="485" spans="1:1" x14ac:dyDescent="0.2">
      <c r="A485">
        <v>449</v>
      </c>
    </row>
    <row r="486" spans="1:1" x14ac:dyDescent="0.2">
      <c r="A486">
        <v>450</v>
      </c>
    </row>
    <row r="487" spans="1:1" x14ac:dyDescent="0.2">
      <c r="A487">
        <v>451</v>
      </c>
    </row>
  </sheetData>
  <mergeCells count="2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 ref="Z2:Z4"/>
    <mergeCell ref="T3:U3"/>
    <mergeCell ref="V3:W3"/>
    <mergeCell ref="J2:L2"/>
    <mergeCell ref="M2:P2"/>
    <mergeCell ref="Q2:W2"/>
    <mergeCell ref="X2:X4"/>
    <mergeCell ref="Y2:Y4"/>
  </mergeCells>
  <conditionalFormatting sqref="Y10:Y15 Y29 Y39 Y34:Y36 Y31 Y17:Y27">
    <cfRule type="cellIs" dxfId="765" priority="371" stopIfTrue="1" operator="lessThan">
      <formula>280</formula>
    </cfRule>
    <cfRule type="cellIs" dxfId="764" priority="372" stopIfTrue="1" operator="greaterThanOrEqual">
      <formula>350</formula>
    </cfRule>
    <cfRule type="cellIs" dxfId="763" priority="373" stopIfTrue="1" operator="lessThan">
      <formula>280</formula>
    </cfRule>
  </conditionalFormatting>
  <conditionalFormatting sqref="P12 R12 U12 W12 P17 R17 U17 W17 P19 R19 U19 W19 P21 R21 U21 W21 P24 R24 U24 W24 P26 R26 U26 W26 P34 R34 U34 W34 P29:P30 R29:R30 U29:U30 W29:W30 P39 R39 U39 W39">
    <cfRule type="cellIs" dxfId="762" priority="370" stopIfTrue="1" operator="notEqual">
      <formula>0</formula>
    </cfRule>
  </conditionalFormatting>
  <conditionalFormatting sqref="Y28">
    <cfRule type="cellIs" dxfId="761" priority="367" stopIfTrue="1" operator="lessThan">
      <formula>280</formula>
    </cfRule>
    <cfRule type="cellIs" dxfId="760" priority="368" stopIfTrue="1" operator="greaterThanOrEqual">
      <formula>350</formula>
    </cfRule>
    <cfRule type="cellIs" dxfId="759" priority="369" stopIfTrue="1" operator="lessThan">
      <formula>280</formula>
    </cfRule>
  </conditionalFormatting>
  <conditionalFormatting sqref="O11">
    <cfRule type="cellIs" dxfId="758" priority="366" stopIfTrue="1" operator="notEqual">
      <formula>0</formula>
    </cfRule>
  </conditionalFormatting>
  <conditionalFormatting sqref="O13">
    <cfRule type="cellIs" dxfId="757" priority="365" stopIfTrue="1" operator="notEqual">
      <formula>0</formula>
    </cfRule>
  </conditionalFormatting>
  <conditionalFormatting sqref="O14">
    <cfRule type="cellIs" dxfId="756" priority="364" stopIfTrue="1" operator="notEqual">
      <formula>0</formula>
    </cfRule>
  </conditionalFormatting>
  <conditionalFormatting sqref="O15">
    <cfRule type="cellIs" dxfId="755" priority="363" stopIfTrue="1" operator="notEqual">
      <formula>0</formula>
    </cfRule>
  </conditionalFormatting>
  <conditionalFormatting sqref="O25">
    <cfRule type="cellIs" dxfId="754" priority="357" stopIfTrue="1" operator="notEqual">
      <formula>0</formula>
    </cfRule>
  </conditionalFormatting>
  <conditionalFormatting sqref="O16">
    <cfRule type="cellIs" dxfId="753" priority="362" stopIfTrue="1" operator="notEqual">
      <formula>0</formula>
    </cfRule>
  </conditionalFormatting>
  <conditionalFormatting sqref="O18">
    <cfRule type="cellIs" dxfId="752" priority="361" stopIfTrue="1" operator="notEqual">
      <formula>0</formula>
    </cfRule>
  </conditionalFormatting>
  <conditionalFormatting sqref="O20">
    <cfRule type="cellIs" dxfId="751" priority="360" stopIfTrue="1" operator="notEqual">
      <formula>0</formula>
    </cfRule>
  </conditionalFormatting>
  <conditionalFormatting sqref="O22">
    <cfRule type="cellIs" dxfId="750" priority="359" stopIfTrue="1" operator="notEqual">
      <formula>0</formula>
    </cfRule>
  </conditionalFormatting>
  <conditionalFormatting sqref="O23">
    <cfRule type="cellIs" dxfId="749" priority="358" stopIfTrue="1" operator="notEqual">
      <formula>0</formula>
    </cfRule>
  </conditionalFormatting>
  <conditionalFormatting sqref="O27">
    <cfRule type="cellIs" dxfId="748" priority="356" stopIfTrue="1" operator="notEqual">
      <formula>0</formula>
    </cfRule>
  </conditionalFormatting>
  <conditionalFormatting sqref="O36">
    <cfRule type="cellIs" dxfId="747" priority="350" stopIfTrue="1" operator="notEqual">
      <formula>0</formula>
    </cfRule>
  </conditionalFormatting>
  <conditionalFormatting sqref="O28">
    <cfRule type="cellIs" dxfId="746" priority="355" stopIfTrue="1" operator="notEqual">
      <formula>0</formula>
    </cfRule>
  </conditionalFormatting>
  <conditionalFormatting sqref="O31">
    <cfRule type="cellIs" dxfId="745" priority="354" stopIfTrue="1" operator="notEqual">
      <formula>0</formula>
    </cfRule>
  </conditionalFormatting>
  <conditionalFormatting sqref="O32">
    <cfRule type="cellIs" dxfId="744" priority="353" stopIfTrue="1" operator="notEqual">
      <formula>0</formula>
    </cfRule>
  </conditionalFormatting>
  <conditionalFormatting sqref="O33">
    <cfRule type="cellIs" dxfId="743" priority="352" stopIfTrue="1" operator="notEqual">
      <formula>0</formula>
    </cfRule>
  </conditionalFormatting>
  <conditionalFormatting sqref="O35">
    <cfRule type="cellIs" dxfId="742" priority="351" stopIfTrue="1" operator="notEqual">
      <formula>0</formula>
    </cfRule>
  </conditionalFormatting>
  <conditionalFormatting sqref="Y37">
    <cfRule type="cellIs" dxfId="741" priority="347" stopIfTrue="1" operator="lessThan">
      <formula>280</formula>
    </cfRule>
    <cfRule type="cellIs" dxfId="740" priority="348" stopIfTrue="1" operator="greaterThanOrEqual">
      <formula>350</formula>
    </cfRule>
    <cfRule type="cellIs" dxfId="739" priority="349" stopIfTrue="1" operator="lessThan">
      <formula>280</formula>
    </cfRule>
  </conditionalFormatting>
  <conditionalFormatting sqref="O37">
    <cfRule type="cellIs" dxfId="738" priority="346" stopIfTrue="1" operator="notEqual">
      <formula>0</formula>
    </cfRule>
  </conditionalFormatting>
  <conditionalFormatting sqref="Y38">
    <cfRule type="cellIs" dxfId="737" priority="343" stopIfTrue="1" operator="lessThan">
      <formula>280</formula>
    </cfRule>
    <cfRule type="cellIs" dxfId="736" priority="344" stopIfTrue="1" operator="greaterThanOrEqual">
      <formula>350</formula>
    </cfRule>
    <cfRule type="cellIs" dxfId="735" priority="345" stopIfTrue="1" operator="lessThan">
      <formula>280</formula>
    </cfRule>
  </conditionalFormatting>
  <conditionalFormatting sqref="O38">
    <cfRule type="cellIs" dxfId="734" priority="342" stopIfTrue="1" operator="notEqual">
      <formula>0</formula>
    </cfRule>
  </conditionalFormatting>
  <conditionalFormatting sqref="Y41">
    <cfRule type="cellIs" dxfId="733" priority="339" stopIfTrue="1" operator="lessThan">
      <formula>280</formula>
    </cfRule>
    <cfRule type="cellIs" dxfId="732" priority="340" stopIfTrue="1" operator="greaterThanOrEqual">
      <formula>350</formula>
    </cfRule>
    <cfRule type="cellIs" dxfId="731" priority="341" stopIfTrue="1" operator="lessThan">
      <formula>280</formula>
    </cfRule>
  </conditionalFormatting>
  <conditionalFormatting sqref="O41">
    <cfRule type="cellIs" dxfId="730" priority="338" stopIfTrue="1" operator="notEqual">
      <formula>0</formula>
    </cfRule>
  </conditionalFormatting>
  <conditionalFormatting sqref="Y43">
    <cfRule type="cellIs" dxfId="729" priority="335" stopIfTrue="1" operator="lessThan">
      <formula>280</formula>
    </cfRule>
    <cfRule type="cellIs" dxfId="728" priority="336" stopIfTrue="1" operator="greaterThanOrEqual">
      <formula>350</formula>
    </cfRule>
    <cfRule type="cellIs" dxfId="727" priority="337" stopIfTrue="1" operator="lessThan">
      <formula>280</formula>
    </cfRule>
  </conditionalFormatting>
  <conditionalFormatting sqref="O43">
    <cfRule type="cellIs" dxfId="726" priority="334" stopIfTrue="1" operator="notEqual">
      <formula>0</formula>
    </cfRule>
  </conditionalFormatting>
  <conditionalFormatting sqref="Y44">
    <cfRule type="cellIs" dxfId="725" priority="331" stopIfTrue="1" operator="lessThan">
      <formula>280</formula>
    </cfRule>
    <cfRule type="cellIs" dxfId="724" priority="332" stopIfTrue="1" operator="greaterThanOrEqual">
      <formula>350</formula>
    </cfRule>
    <cfRule type="cellIs" dxfId="723" priority="333" stopIfTrue="1" operator="lessThan">
      <formula>280</formula>
    </cfRule>
  </conditionalFormatting>
  <conditionalFormatting sqref="O44">
    <cfRule type="cellIs" dxfId="722" priority="330" stopIfTrue="1" operator="notEqual">
      <formula>0</formula>
    </cfRule>
  </conditionalFormatting>
  <conditionalFormatting sqref="Y45">
    <cfRule type="cellIs" dxfId="721" priority="327" stopIfTrue="1" operator="lessThan">
      <formula>280</formula>
    </cfRule>
    <cfRule type="cellIs" dxfId="720" priority="328" stopIfTrue="1" operator="greaterThanOrEqual">
      <formula>350</formula>
    </cfRule>
    <cfRule type="cellIs" dxfId="719" priority="329" stopIfTrue="1" operator="lessThan">
      <formula>280</formula>
    </cfRule>
  </conditionalFormatting>
  <conditionalFormatting sqref="O45">
    <cfRule type="cellIs" dxfId="718" priority="326" stopIfTrue="1" operator="notEqual">
      <formula>0</formula>
    </cfRule>
  </conditionalFormatting>
  <conditionalFormatting sqref="Y46">
    <cfRule type="cellIs" dxfId="717" priority="323" stopIfTrue="1" operator="lessThan">
      <formula>280</formula>
    </cfRule>
    <cfRule type="cellIs" dxfId="716" priority="324" stopIfTrue="1" operator="greaterThanOrEqual">
      <formula>350</formula>
    </cfRule>
    <cfRule type="cellIs" dxfId="715" priority="325" stopIfTrue="1" operator="lessThan">
      <formula>280</formula>
    </cfRule>
  </conditionalFormatting>
  <conditionalFormatting sqref="O46">
    <cfRule type="cellIs" dxfId="714" priority="322" stopIfTrue="1" operator="notEqual">
      <formula>0</formula>
    </cfRule>
  </conditionalFormatting>
  <conditionalFormatting sqref="Y47">
    <cfRule type="cellIs" dxfId="713" priority="319" stopIfTrue="1" operator="lessThan">
      <formula>280</formula>
    </cfRule>
    <cfRule type="cellIs" dxfId="712" priority="320" stopIfTrue="1" operator="greaterThanOrEqual">
      <formula>350</formula>
    </cfRule>
    <cfRule type="cellIs" dxfId="711" priority="321" stopIfTrue="1" operator="lessThan">
      <formula>280</formula>
    </cfRule>
  </conditionalFormatting>
  <conditionalFormatting sqref="O47">
    <cfRule type="cellIs" dxfId="710" priority="318" stopIfTrue="1" operator="notEqual">
      <formula>0</formula>
    </cfRule>
  </conditionalFormatting>
  <conditionalFormatting sqref="Y48">
    <cfRule type="cellIs" dxfId="709" priority="315" stopIfTrue="1" operator="lessThan">
      <formula>280</formula>
    </cfRule>
    <cfRule type="cellIs" dxfId="708" priority="316" stopIfTrue="1" operator="greaterThanOrEqual">
      <formula>350</formula>
    </cfRule>
    <cfRule type="cellIs" dxfId="707" priority="317" stopIfTrue="1" operator="lessThan">
      <formula>280</formula>
    </cfRule>
  </conditionalFormatting>
  <conditionalFormatting sqref="O48">
    <cfRule type="cellIs" dxfId="706" priority="314" stopIfTrue="1" operator="notEqual">
      <formula>0</formula>
    </cfRule>
  </conditionalFormatting>
  <conditionalFormatting sqref="Y49">
    <cfRule type="cellIs" dxfId="705" priority="311" stopIfTrue="1" operator="lessThan">
      <formula>280</formula>
    </cfRule>
    <cfRule type="cellIs" dxfId="704" priority="312" stopIfTrue="1" operator="greaterThanOrEqual">
      <formula>350</formula>
    </cfRule>
    <cfRule type="cellIs" dxfId="703" priority="313" stopIfTrue="1" operator="lessThan">
      <formula>280</formula>
    </cfRule>
  </conditionalFormatting>
  <conditionalFormatting sqref="O49">
    <cfRule type="cellIs" dxfId="702" priority="310" stopIfTrue="1" operator="notEqual">
      <formula>0</formula>
    </cfRule>
  </conditionalFormatting>
  <conditionalFormatting sqref="Y50">
    <cfRule type="cellIs" dxfId="701" priority="307" stopIfTrue="1" operator="lessThan">
      <formula>280</formula>
    </cfRule>
    <cfRule type="cellIs" dxfId="700" priority="308" stopIfTrue="1" operator="greaterThanOrEqual">
      <formula>350</formula>
    </cfRule>
    <cfRule type="cellIs" dxfId="699" priority="309" stopIfTrue="1" operator="lessThan">
      <formula>280</formula>
    </cfRule>
  </conditionalFormatting>
  <conditionalFormatting sqref="O50">
    <cfRule type="cellIs" dxfId="698" priority="306" stopIfTrue="1" operator="notEqual">
      <formula>0</formula>
    </cfRule>
  </conditionalFormatting>
  <conditionalFormatting sqref="Y52">
    <cfRule type="cellIs" dxfId="697" priority="303" stopIfTrue="1" operator="lessThan">
      <formula>280</formula>
    </cfRule>
    <cfRule type="cellIs" dxfId="696" priority="304" stopIfTrue="1" operator="greaterThanOrEqual">
      <formula>350</formula>
    </cfRule>
    <cfRule type="cellIs" dxfId="695" priority="305" stopIfTrue="1" operator="lessThan">
      <formula>280</formula>
    </cfRule>
  </conditionalFormatting>
  <conditionalFormatting sqref="O52">
    <cfRule type="cellIs" dxfId="694" priority="302" stopIfTrue="1" operator="notEqual">
      <formula>0</formula>
    </cfRule>
  </conditionalFormatting>
  <conditionalFormatting sqref="Y53">
    <cfRule type="cellIs" dxfId="693" priority="299" stopIfTrue="1" operator="lessThan">
      <formula>280</formula>
    </cfRule>
    <cfRule type="cellIs" dxfId="692" priority="300" stopIfTrue="1" operator="greaterThanOrEqual">
      <formula>350</formula>
    </cfRule>
    <cfRule type="cellIs" dxfId="691" priority="301" stopIfTrue="1" operator="lessThan">
      <formula>280</formula>
    </cfRule>
  </conditionalFormatting>
  <conditionalFormatting sqref="O53">
    <cfRule type="cellIs" dxfId="690" priority="298" stopIfTrue="1" operator="notEqual">
      <formula>0</formula>
    </cfRule>
  </conditionalFormatting>
  <conditionalFormatting sqref="Y55">
    <cfRule type="cellIs" dxfId="689" priority="295" stopIfTrue="1" operator="lessThan">
      <formula>280</formula>
    </cfRule>
    <cfRule type="cellIs" dxfId="688" priority="296" stopIfTrue="1" operator="greaterThanOrEqual">
      <formula>350</formula>
    </cfRule>
    <cfRule type="cellIs" dxfId="687" priority="297" stopIfTrue="1" operator="lessThan">
      <formula>280</formula>
    </cfRule>
  </conditionalFormatting>
  <conditionalFormatting sqref="O55">
    <cfRule type="cellIs" dxfId="686" priority="294" stopIfTrue="1" operator="notEqual">
      <formula>0</formula>
    </cfRule>
  </conditionalFormatting>
  <conditionalFormatting sqref="Y57">
    <cfRule type="cellIs" dxfId="685" priority="291" stopIfTrue="1" operator="lessThan">
      <formula>280</formula>
    </cfRule>
    <cfRule type="cellIs" dxfId="684" priority="292" stopIfTrue="1" operator="greaterThanOrEqual">
      <formula>350</formula>
    </cfRule>
    <cfRule type="cellIs" dxfId="683" priority="293" stopIfTrue="1" operator="lessThan">
      <formula>280</formula>
    </cfRule>
  </conditionalFormatting>
  <conditionalFormatting sqref="O57">
    <cfRule type="cellIs" dxfId="682" priority="290" stopIfTrue="1" operator="notEqual">
      <formula>0</formula>
    </cfRule>
  </conditionalFormatting>
  <conditionalFormatting sqref="Y58">
    <cfRule type="cellIs" dxfId="681" priority="287" stopIfTrue="1" operator="lessThan">
      <formula>280</formula>
    </cfRule>
    <cfRule type="cellIs" dxfId="680" priority="288" stopIfTrue="1" operator="greaterThanOrEqual">
      <formula>350</formula>
    </cfRule>
    <cfRule type="cellIs" dxfId="679" priority="289" stopIfTrue="1" operator="lessThan">
      <formula>280</formula>
    </cfRule>
  </conditionalFormatting>
  <conditionalFormatting sqref="O58">
    <cfRule type="cellIs" dxfId="678" priority="286" stopIfTrue="1" operator="notEqual">
      <formula>0</formula>
    </cfRule>
  </conditionalFormatting>
  <conditionalFormatting sqref="Y63">
    <cfRule type="cellIs" dxfId="677" priority="283" stopIfTrue="1" operator="lessThan">
      <formula>280</formula>
    </cfRule>
    <cfRule type="cellIs" dxfId="676" priority="284" stopIfTrue="1" operator="greaterThanOrEqual">
      <formula>350</formula>
    </cfRule>
    <cfRule type="cellIs" dxfId="675" priority="285" stopIfTrue="1" operator="lessThan">
      <formula>280</formula>
    </cfRule>
  </conditionalFormatting>
  <conditionalFormatting sqref="O63">
    <cfRule type="cellIs" dxfId="674" priority="282" stopIfTrue="1" operator="notEqual">
      <formula>0</formula>
    </cfRule>
  </conditionalFormatting>
  <conditionalFormatting sqref="Y64">
    <cfRule type="cellIs" dxfId="673" priority="279" stopIfTrue="1" operator="lessThan">
      <formula>280</formula>
    </cfRule>
    <cfRule type="cellIs" dxfId="672" priority="280" stopIfTrue="1" operator="greaterThanOrEqual">
      <formula>350</formula>
    </cfRule>
    <cfRule type="cellIs" dxfId="671" priority="281" stopIfTrue="1" operator="lessThan">
      <formula>280</formula>
    </cfRule>
  </conditionalFormatting>
  <conditionalFormatting sqref="O64">
    <cfRule type="cellIs" dxfId="670" priority="278" stopIfTrue="1" operator="notEqual">
      <formula>0</formula>
    </cfRule>
  </conditionalFormatting>
  <conditionalFormatting sqref="Y65">
    <cfRule type="cellIs" dxfId="669" priority="275" stopIfTrue="1" operator="lessThan">
      <formula>280</formula>
    </cfRule>
    <cfRule type="cellIs" dxfId="668" priority="276" stopIfTrue="1" operator="greaterThanOrEqual">
      <formula>350</formula>
    </cfRule>
    <cfRule type="cellIs" dxfId="667" priority="277" stopIfTrue="1" operator="lessThan">
      <formula>280</formula>
    </cfRule>
  </conditionalFormatting>
  <conditionalFormatting sqref="O65">
    <cfRule type="cellIs" dxfId="666" priority="274" stopIfTrue="1" operator="notEqual">
      <formula>0</formula>
    </cfRule>
  </conditionalFormatting>
  <conditionalFormatting sqref="Y66">
    <cfRule type="cellIs" dxfId="665" priority="271" stopIfTrue="1" operator="lessThan">
      <formula>280</formula>
    </cfRule>
    <cfRule type="cellIs" dxfId="664" priority="272" stopIfTrue="1" operator="greaterThanOrEqual">
      <formula>350</formula>
    </cfRule>
    <cfRule type="cellIs" dxfId="663" priority="273" stopIfTrue="1" operator="lessThan">
      <formula>280</formula>
    </cfRule>
  </conditionalFormatting>
  <conditionalFormatting sqref="O66">
    <cfRule type="cellIs" dxfId="662" priority="270" stopIfTrue="1" operator="notEqual">
      <formula>0</formula>
    </cfRule>
  </conditionalFormatting>
  <conditionalFormatting sqref="Y67">
    <cfRule type="cellIs" dxfId="661" priority="267" stopIfTrue="1" operator="lessThan">
      <formula>280</formula>
    </cfRule>
    <cfRule type="cellIs" dxfId="660" priority="268" stopIfTrue="1" operator="greaterThanOrEqual">
      <formula>350</formula>
    </cfRule>
    <cfRule type="cellIs" dxfId="659" priority="269" stopIfTrue="1" operator="lessThan">
      <formula>280</formula>
    </cfRule>
  </conditionalFormatting>
  <conditionalFormatting sqref="O67">
    <cfRule type="cellIs" dxfId="658" priority="266" stopIfTrue="1" operator="notEqual">
      <formula>0</formula>
    </cfRule>
  </conditionalFormatting>
  <conditionalFormatting sqref="Y69">
    <cfRule type="cellIs" dxfId="657" priority="263" stopIfTrue="1" operator="lessThan">
      <formula>280</formula>
    </cfRule>
    <cfRule type="cellIs" dxfId="656" priority="264" stopIfTrue="1" operator="greaterThanOrEqual">
      <formula>350</formula>
    </cfRule>
    <cfRule type="cellIs" dxfId="655" priority="265" stopIfTrue="1" operator="lessThan">
      <formula>280</formula>
    </cfRule>
  </conditionalFormatting>
  <conditionalFormatting sqref="O69">
    <cfRule type="cellIs" dxfId="654" priority="262" stopIfTrue="1" operator="notEqual">
      <formula>0</formula>
    </cfRule>
  </conditionalFormatting>
  <conditionalFormatting sqref="Y70">
    <cfRule type="cellIs" dxfId="653" priority="259" stopIfTrue="1" operator="lessThan">
      <formula>280</formula>
    </cfRule>
    <cfRule type="cellIs" dxfId="652" priority="260" stopIfTrue="1" operator="greaterThanOrEqual">
      <formula>350</formula>
    </cfRule>
    <cfRule type="cellIs" dxfId="651" priority="261" stopIfTrue="1" operator="lessThan">
      <formula>280</formula>
    </cfRule>
  </conditionalFormatting>
  <conditionalFormatting sqref="O70">
    <cfRule type="cellIs" dxfId="650" priority="258" stopIfTrue="1" operator="notEqual">
      <formula>0</formula>
    </cfRule>
  </conditionalFormatting>
  <conditionalFormatting sqref="Y72">
    <cfRule type="cellIs" dxfId="649" priority="255" stopIfTrue="1" operator="lessThan">
      <formula>280</formula>
    </cfRule>
    <cfRule type="cellIs" dxfId="648" priority="256" stopIfTrue="1" operator="greaterThanOrEqual">
      <formula>350</formula>
    </cfRule>
    <cfRule type="cellIs" dxfId="647" priority="257" stopIfTrue="1" operator="lessThan">
      <formula>280</formula>
    </cfRule>
  </conditionalFormatting>
  <conditionalFormatting sqref="O72">
    <cfRule type="cellIs" dxfId="646" priority="254" stopIfTrue="1" operator="notEqual">
      <formula>0</formula>
    </cfRule>
  </conditionalFormatting>
  <conditionalFormatting sqref="Y73">
    <cfRule type="cellIs" dxfId="645" priority="251" stopIfTrue="1" operator="lessThan">
      <formula>280</formula>
    </cfRule>
    <cfRule type="cellIs" dxfId="644" priority="252" stopIfTrue="1" operator="greaterThanOrEqual">
      <formula>350</formula>
    </cfRule>
    <cfRule type="cellIs" dxfId="643" priority="253" stopIfTrue="1" operator="lessThan">
      <formula>280</formula>
    </cfRule>
  </conditionalFormatting>
  <conditionalFormatting sqref="O73">
    <cfRule type="cellIs" dxfId="642" priority="250" stopIfTrue="1" operator="notEqual">
      <formula>0</formula>
    </cfRule>
  </conditionalFormatting>
  <conditionalFormatting sqref="Y74">
    <cfRule type="cellIs" dxfId="641" priority="247" stopIfTrue="1" operator="lessThan">
      <formula>280</formula>
    </cfRule>
    <cfRule type="cellIs" dxfId="640" priority="248" stopIfTrue="1" operator="greaterThanOrEqual">
      <formula>350</formula>
    </cfRule>
    <cfRule type="cellIs" dxfId="639" priority="249" stopIfTrue="1" operator="lessThan">
      <formula>280</formula>
    </cfRule>
  </conditionalFormatting>
  <conditionalFormatting sqref="O74">
    <cfRule type="cellIs" dxfId="638" priority="246" stopIfTrue="1" operator="notEqual">
      <formula>0</formula>
    </cfRule>
  </conditionalFormatting>
  <conditionalFormatting sqref="Y75">
    <cfRule type="cellIs" dxfId="637" priority="243" stopIfTrue="1" operator="lessThan">
      <formula>280</formula>
    </cfRule>
    <cfRule type="cellIs" dxfId="636" priority="244" stopIfTrue="1" operator="greaterThanOrEqual">
      <formula>350</formula>
    </cfRule>
    <cfRule type="cellIs" dxfId="635" priority="245" stopIfTrue="1" operator="lessThan">
      <formula>280</formula>
    </cfRule>
  </conditionalFormatting>
  <conditionalFormatting sqref="O75">
    <cfRule type="cellIs" dxfId="634" priority="242" stopIfTrue="1" operator="notEqual">
      <formula>0</formula>
    </cfRule>
  </conditionalFormatting>
  <conditionalFormatting sqref="Y76:Y77">
    <cfRule type="cellIs" dxfId="633" priority="239" stopIfTrue="1" operator="lessThan">
      <formula>280</formula>
    </cfRule>
    <cfRule type="cellIs" dxfId="632" priority="240" stopIfTrue="1" operator="greaterThanOrEqual">
      <formula>350</formula>
    </cfRule>
    <cfRule type="cellIs" dxfId="631" priority="241" stopIfTrue="1" operator="lessThan">
      <formula>280</formula>
    </cfRule>
  </conditionalFormatting>
  <conditionalFormatting sqref="O76:O77">
    <cfRule type="cellIs" dxfId="630" priority="238" stopIfTrue="1" operator="notEqual">
      <formula>0</formula>
    </cfRule>
  </conditionalFormatting>
  <conditionalFormatting sqref="Y82">
    <cfRule type="cellIs" dxfId="629" priority="235" stopIfTrue="1" operator="lessThan">
      <formula>280</formula>
    </cfRule>
    <cfRule type="cellIs" dxfId="628" priority="236" stopIfTrue="1" operator="greaterThanOrEqual">
      <formula>350</formula>
    </cfRule>
    <cfRule type="cellIs" dxfId="627" priority="237" stopIfTrue="1" operator="lessThan">
      <formula>280</formula>
    </cfRule>
  </conditionalFormatting>
  <conditionalFormatting sqref="O82">
    <cfRule type="cellIs" dxfId="626" priority="234" stopIfTrue="1" operator="notEqual">
      <formula>0</formula>
    </cfRule>
  </conditionalFormatting>
  <conditionalFormatting sqref="Y83">
    <cfRule type="cellIs" dxfId="625" priority="231" stopIfTrue="1" operator="lessThan">
      <formula>280</formula>
    </cfRule>
    <cfRule type="cellIs" dxfId="624" priority="232" stopIfTrue="1" operator="greaterThanOrEqual">
      <formula>350</formula>
    </cfRule>
    <cfRule type="cellIs" dxfId="623" priority="233" stopIfTrue="1" operator="lessThan">
      <formula>280</formula>
    </cfRule>
  </conditionalFormatting>
  <conditionalFormatting sqref="O83">
    <cfRule type="cellIs" dxfId="622" priority="230" stopIfTrue="1" operator="notEqual">
      <formula>0</formula>
    </cfRule>
  </conditionalFormatting>
  <conditionalFormatting sqref="Y84">
    <cfRule type="cellIs" dxfId="621" priority="227" stopIfTrue="1" operator="lessThan">
      <formula>280</formula>
    </cfRule>
    <cfRule type="cellIs" dxfId="620" priority="228" stopIfTrue="1" operator="greaterThanOrEqual">
      <formula>350</formula>
    </cfRule>
    <cfRule type="cellIs" dxfId="619" priority="229" stopIfTrue="1" operator="lessThan">
      <formula>280</formula>
    </cfRule>
  </conditionalFormatting>
  <conditionalFormatting sqref="O84">
    <cfRule type="cellIs" dxfId="618" priority="226" stopIfTrue="1" operator="notEqual">
      <formula>0</formula>
    </cfRule>
  </conditionalFormatting>
  <conditionalFormatting sqref="Y86">
    <cfRule type="cellIs" dxfId="617" priority="223" stopIfTrue="1" operator="lessThan">
      <formula>280</formula>
    </cfRule>
    <cfRule type="cellIs" dxfId="616" priority="224" stopIfTrue="1" operator="greaterThanOrEqual">
      <formula>350</formula>
    </cfRule>
    <cfRule type="cellIs" dxfId="615" priority="225" stopIfTrue="1" operator="lessThan">
      <formula>280</formula>
    </cfRule>
  </conditionalFormatting>
  <conditionalFormatting sqref="O86">
    <cfRule type="cellIs" dxfId="614" priority="222" stopIfTrue="1" operator="notEqual">
      <formula>0</formula>
    </cfRule>
  </conditionalFormatting>
  <conditionalFormatting sqref="Y88">
    <cfRule type="cellIs" dxfId="613" priority="219" stopIfTrue="1" operator="lessThan">
      <formula>280</formula>
    </cfRule>
    <cfRule type="cellIs" dxfId="612" priority="220" stopIfTrue="1" operator="greaterThanOrEqual">
      <formula>350</formula>
    </cfRule>
    <cfRule type="cellIs" dxfId="611" priority="221" stopIfTrue="1" operator="lessThan">
      <formula>280</formula>
    </cfRule>
  </conditionalFormatting>
  <conditionalFormatting sqref="O88">
    <cfRule type="cellIs" dxfId="610" priority="218" stopIfTrue="1" operator="notEqual">
      <formula>0</formula>
    </cfRule>
  </conditionalFormatting>
  <conditionalFormatting sqref="Y89">
    <cfRule type="cellIs" dxfId="609" priority="215" stopIfTrue="1" operator="lessThan">
      <formula>280</formula>
    </cfRule>
    <cfRule type="cellIs" dxfId="608" priority="216" stopIfTrue="1" operator="greaterThanOrEqual">
      <formula>350</formula>
    </cfRule>
    <cfRule type="cellIs" dxfId="607" priority="217" stopIfTrue="1" operator="lessThan">
      <formula>280</formula>
    </cfRule>
  </conditionalFormatting>
  <conditionalFormatting sqref="O89">
    <cfRule type="cellIs" dxfId="606" priority="214" stopIfTrue="1" operator="notEqual">
      <formula>0</formula>
    </cfRule>
  </conditionalFormatting>
  <conditionalFormatting sqref="Y90">
    <cfRule type="cellIs" dxfId="605" priority="211" stopIfTrue="1" operator="lessThan">
      <formula>280</formula>
    </cfRule>
    <cfRule type="cellIs" dxfId="604" priority="212" stopIfTrue="1" operator="greaterThanOrEqual">
      <formula>350</formula>
    </cfRule>
    <cfRule type="cellIs" dxfId="603" priority="213" stopIfTrue="1" operator="lessThan">
      <formula>280</formula>
    </cfRule>
  </conditionalFormatting>
  <conditionalFormatting sqref="O90">
    <cfRule type="cellIs" dxfId="602" priority="210" stopIfTrue="1" operator="notEqual">
      <formula>0</formula>
    </cfRule>
  </conditionalFormatting>
  <conditionalFormatting sqref="Y91">
    <cfRule type="cellIs" dxfId="601" priority="207" stopIfTrue="1" operator="lessThan">
      <formula>280</formula>
    </cfRule>
    <cfRule type="cellIs" dxfId="600" priority="208" stopIfTrue="1" operator="greaterThanOrEqual">
      <formula>350</formula>
    </cfRule>
    <cfRule type="cellIs" dxfId="599" priority="209" stopIfTrue="1" operator="lessThan">
      <formula>280</formula>
    </cfRule>
  </conditionalFormatting>
  <conditionalFormatting sqref="O91">
    <cfRule type="cellIs" dxfId="598" priority="206" stopIfTrue="1" operator="notEqual">
      <formula>0</formula>
    </cfRule>
  </conditionalFormatting>
  <conditionalFormatting sqref="Y92">
    <cfRule type="cellIs" dxfId="597" priority="203" stopIfTrue="1" operator="lessThan">
      <formula>280</formula>
    </cfRule>
    <cfRule type="cellIs" dxfId="596" priority="204" stopIfTrue="1" operator="greaterThanOrEqual">
      <formula>350</formula>
    </cfRule>
    <cfRule type="cellIs" dxfId="595" priority="205" stopIfTrue="1" operator="lessThan">
      <formula>280</formula>
    </cfRule>
  </conditionalFormatting>
  <conditionalFormatting sqref="O92">
    <cfRule type="cellIs" dxfId="594" priority="202" stopIfTrue="1" operator="notEqual">
      <formula>0</formula>
    </cfRule>
  </conditionalFormatting>
  <conditionalFormatting sqref="Y93">
    <cfRule type="cellIs" dxfId="593" priority="199" stopIfTrue="1" operator="lessThan">
      <formula>280</formula>
    </cfRule>
    <cfRule type="cellIs" dxfId="592" priority="200" stopIfTrue="1" operator="greaterThanOrEqual">
      <formula>350</formula>
    </cfRule>
    <cfRule type="cellIs" dxfId="591" priority="201" stopIfTrue="1" operator="lessThan">
      <formula>280</formula>
    </cfRule>
  </conditionalFormatting>
  <conditionalFormatting sqref="O93">
    <cfRule type="cellIs" dxfId="590" priority="198" stopIfTrue="1" operator="notEqual">
      <formula>0</formula>
    </cfRule>
  </conditionalFormatting>
  <conditionalFormatting sqref="Y95">
    <cfRule type="cellIs" dxfId="589" priority="195" stopIfTrue="1" operator="lessThan">
      <formula>280</formula>
    </cfRule>
    <cfRule type="cellIs" dxfId="588" priority="196" stopIfTrue="1" operator="greaterThanOrEqual">
      <formula>350</formula>
    </cfRule>
    <cfRule type="cellIs" dxfId="587" priority="197" stopIfTrue="1" operator="lessThan">
      <formula>280</formula>
    </cfRule>
  </conditionalFormatting>
  <conditionalFormatting sqref="O95">
    <cfRule type="cellIs" dxfId="586" priority="194" stopIfTrue="1" operator="notEqual">
      <formula>0</formula>
    </cfRule>
  </conditionalFormatting>
  <conditionalFormatting sqref="Y97">
    <cfRule type="cellIs" dxfId="585" priority="191" stopIfTrue="1" operator="lessThan">
      <formula>280</formula>
    </cfRule>
    <cfRule type="cellIs" dxfId="584" priority="192" stopIfTrue="1" operator="greaterThanOrEqual">
      <formula>350</formula>
    </cfRule>
    <cfRule type="cellIs" dxfId="583" priority="193" stopIfTrue="1" operator="lessThan">
      <formula>280</formula>
    </cfRule>
  </conditionalFormatting>
  <conditionalFormatting sqref="O97">
    <cfRule type="cellIs" dxfId="582" priority="190" stopIfTrue="1" operator="notEqual">
      <formula>0</formula>
    </cfRule>
  </conditionalFormatting>
  <conditionalFormatting sqref="Y99">
    <cfRule type="cellIs" dxfId="581" priority="187" stopIfTrue="1" operator="lessThan">
      <formula>280</formula>
    </cfRule>
    <cfRule type="cellIs" dxfId="580" priority="188" stopIfTrue="1" operator="greaterThanOrEqual">
      <formula>350</formula>
    </cfRule>
    <cfRule type="cellIs" dxfId="579" priority="189" stopIfTrue="1" operator="lessThan">
      <formula>280</formula>
    </cfRule>
  </conditionalFormatting>
  <conditionalFormatting sqref="O99">
    <cfRule type="cellIs" dxfId="578" priority="186" stopIfTrue="1" operator="notEqual">
      <formula>0</formula>
    </cfRule>
  </conditionalFormatting>
  <conditionalFormatting sqref="Y102">
    <cfRule type="cellIs" dxfId="577" priority="183" stopIfTrue="1" operator="lessThan">
      <formula>280</formula>
    </cfRule>
    <cfRule type="cellIs" dxfId="576" priority="184" stopIfTrue="1" operator="greaterThanOrEqual">
      <formula>350</formula>
    </cfRule>
    <cfRule type="cellIs" dxfId="575" priority="185" stopIfTrue="1" operator="lessThan">
      <formula>280</formula>
    </cfRule>
  </conditionalFormatting>
  <conditionalFormatting sqref="O102">
    <cfRule type="cellIs" dxfId="574" priority="182" stopIfTrue="1" operator="notEqual">
      <formula>0</formula>
    </cfRule>
  </conditionalFormatting>
  <conditionalFormatting sqref="Y103">
    <cfRule type="cellIs" dxfId="573" priority="179" stopIfTrue="1" operator="lessThan">
      <formula>280</formula>
    </cfRule>
    <cfRule type="cellIs" dxfId="572" priority="180" stopIfTrue="1" operator="greaterThanOrEqual">
      <formula>350</formula>
    </cfRule>
    <cfRule type="cellIs" dxfId="571" priority="181" stopIfTrue="1" operator="lessThan">
      <formula>280</formula>
    </cfRule>
  </conditionalFormatting>
  <conditionalFormatting sqref="O103">
    <cfRule type="cellIs" dxfId="570" priority="178" stopIfTrue="1" operator="notEqual">
      <formula>0</formula>
    </cfRule>
  </conditionalFormatting>
  <conditionalFormatting sqref="Y105">
    <cfRule type="cellIs" dxfId="569" priority="175" stopIfTrue="1" operator="lessThan">
      <formula>280</formula>
    </cfRule>
    <cfRule type="cellIs" dxfId="568" priority="176" stopIfTrue="1" operator="greaterThanOrEqual">
      <formula>350</formula>
    </cfRule>
    <cfRule type="cellIs" dxfId="567" priority="177" stopIfTrue="1" operator="lessThan">
      <formula>280</formula>
    </cfRule>
  </conditionalFormatting>
  <conditionalFormatting sqref="O105">
    <cfRule type="cellIs" dxfId="566" priority="174" stopIfTrue="1" operator="notEqual">
      <formula>0</formula>
    </cfRule>
  </conditionalFormatting>
  <conditionalFormatting sqref="Y107">
    <cfRule type="cellIs" dxfId="565" priority="171" stopIfTrue="1" operator="lessThan">
      <formula>280</formula>
    </cfRule>
    <cfRule type="cellIs" dxfId="564" priority="172" stopIfTrue="1" operator="greaterThanOrEqual">
      <formula>350</formula>
    </cfRule>
    <cfRule type="cellIs" dxfId="563" priority="173" stopIfTrue="1" operator="lessThan">
      <formula>280</formula>
    </cfRule>
  </conditionalFormatting>
  <conditionalFormatting sqref="O107">
    <cfRule type="cellIs" dxfId="562" priority="170" stopIfTrue="1" operator="notEqual">
      <formula>0</formula>
    </cfRule>
  </conditionalFormatting>
  <conditionalFormatting sqref="Y109">
    <cfRule type="cellIs" dxfId="561" priority="167" stopIfTrue="1" operator="lessThan">
      <formula>280</formula>
    </cfRule>
    <cfRule type="cellIs" dxfId="560" priority="168" stopIfTrue="1" operator="greaterThanOrEqual">
      <formula>350</formula>
    </cfRule>
    <cfRule type="cellIs" dxfId="559" priority="169" stopIfTrue="1" operator="lessThan">
      <formula>280</formula>
    </cfRule>
  </conditionalFormatting>
  <conditionalFormatting sqref="O109">
    <cfRule type="cellIs" dxfId="558" priority="166" stopIfTrue="1" operator="notEqual">
      <formula>0</formula>
    </cfRule>
  </conditionalFormatting>
  <conditionalFormatting sqref="Y110">
    <cfRule type="cellIs" dxfId="557" priority="163" stopIfTrue="1" operator="lessThan">
      <formula>280</formula>
    </cfRule>
    <cfRule type="cellIs" dxfId="556" priority="164" stopIfTrue="1" operator="greaterThanOrEqual">
      <formula>350</formula>
    </cfRule>
    <cfRule type="cellIs" dxfId="555" priority="165" stopIfTrue="1" operator="lessThan">
      <formula>280</formula>
    </cfRule>
  </conditionalFormatting>
  <conditionalFormatting sqref="O110">
    <cfRule type="cellIs" dxfId="554" priority="162" stopIfTrue="1" operator="notEqual">
      <formula>0</formula>
    </cfRule>
  </conditionalFormatting>
  <conditionalFormatting sqref="Y111">
    <cfRule type="cellIs" dxfId="553" priority="159" stopIfTrue="1" operator="lessThan">
      <formula>280</formula>
    </cfRule>
    <cfRule type="cellIs" dxfId="552" priority="160" stopIfTrue="1" operator="greaterThanOrEqual">
      <formula>350</formula>
    </cfRule>
    <cfRule type="cellIs" dxfId="551" priority="161" stopIfTrue="1" operator="lessThan">
      <formula>280</formula>
    </cfRule>
  </conditionalFormatting>
  <conditionalFormatting sqref="O111">
    <cfRule type="cellIs" dxfId="550" priority="158" stopIfTrue="1" operator="notEqual">
      <formula>0</formula>
    </cfRule>
  </conditionalFormatting>
  <conditionalFormatting sqref="Y113">
    <cfRule type="cellIs" dxfId="549" priority="155" stopIfTrue="1" operator="lessThan">
      <formula>280</formula>
    </cfRule>
    <cfRule type="cellIs" dxfId="548" priority="156" stopIfTrue="1" operator="greaterThanOrEqual">
      <formula>350</formula>
    </cfRule>
    <cfRule type="cellIs" dxfId="547" priority="157" stopIfTrue="1" operator="lessThan">
      <formula>280</formula>
    </cfRule>
  </conditionalFormatting>
  <conditionalFormatting sqref="O113">
    <cfRule type="cellIs" dxfId="546" priority="154" stopIfTrue="1" operator="notEqual">
      <formula>0</formula>
    </cfRule>
  </conditionalFormatting>
  <conditionalFormatting sqref="Y115">
    <cfRule type="cellIs" dxfId="545" priority="151" stopIfTrue="1" operator="lessThan">
      <formula>280</formula>
    </cfRule>
    <cfRule type="cellIs" dxfId="544" priority="152" stopIfTrue="1" operator="greaterThanOrEqual">
      <formula>350</formula>
    </cfRule>
    <cfRule type="cellIs" dxfId="543" priority="153" stopIfTrue="1" operator="lessThan">
      <formula>280</formula>
    </cfRule>
  </conditionalFormatting>
  <conditionalFormatting sqref="O115">
    <cfRule type="cellIs" dxfId="542" priority="150" stopIfTrue="1" operator="notEqual">
      <formula>0</formula>
    </cfRule>
  </conditionalFormatting>
  <conditionalFormatting sqref="Y117">
    <cfRule type="cellIs" dxfId="541" priority="147" stopIfTrue="1" operator="lessThan">
      <formula>280</formula>
    </cfRule>
    <cfRule type="cellIs" dxfId="540" priority="148" stopIfTrue="1" operator="greaterThanOrEqual">
      <formula>350</formula>
    </cfRule>
    <cfRule type="cellIs" dxfId="539" priority="149" stopIfTrue="1" operator="lessThan">
      <formula>280</formula>
    </cfRule>
  </conditionalFormatting>
  <conditionalFormatting sqref="O117">
    <cfRule type="cellIs" dxfId="538" priority="146" stopIfTrue="1" operator="notEqual">
      <formula>0</formula>
    </cfRule>
  </conditionalFormatting>
  <conditionalFormatting sqref="Y119">
    <cfRule type="cellIs" dxfId="537" priority="143" stopIfTrue="1" operator="lessThan">
      <formula>280</formula>
    </cfRule>
    <cfRule type="cellIs" dxfId="536" priority="144" stopIfTrue="1" operator="greaterThanOrEqual">
      <formula>350</formula>
    </cfRule>
    <cfRule type="cellIs" dxfId="535" priority="145" stopIfTrue="1" operator="lessThan">
      <formula>280</formula>
    </cfRule>
  </conditionalFormatting>
  <conditionalFormatting sqref="O119">
    <cfRule type="cellIs" dxfId="534" priority="142" stopIfTrue="1" operator="notEqual">
      <formula>0</formula>
    </cfRule>
  </conditionalFormatting>
  <conditionalFormatting sqref="Y120">
    <cfRule type="cellIs" dxfId="533" priority="139" stopIfTrue="1" operator="lessThan">
      <formula>280</formula>
    </cfRule>
    <cfRule type="cellIs" dxfId="532" priority="140" stopIfTrue="1" operator="greaterThanOrEqual">
      <formula>350</formula>
    </cfRule>
    <cfRule type="cellIs" dxfId="531" priority="141" stopIfTrue="1" operator="lessThan">
      <formula>280</formula>
    </cfRule>
  </conditionalFormatting>
  <conditionalFormatting sqref="O120">
    <cfRule type="cellIs" dxfId="530" priority="138" stopIfTrue="1" operator="notEqual">
      <formula>0</formula>
    </cfRule>
  </conditionalFormatting>
  <conditionalFormatting sqref="Y40">
    <cfRule type="cellIs" dxfId="529" priority="135" stopIfTrue="1" operator="lessThan">
      <formula>280</formula>
    </cfRule>
    <cfRule type="cellIs" dxfId="528" priority="136" stopIfTrue="1" operator="greaterThanOrEqual">
      <formula>350</formula>
    </cfRule>
    <cfRule type="cellIs" dxfId="527" priority="137" stopIfTrue="1" operator="lessThan">
      <formula>280</formula>
    </cfRule>
  </conditionalFormatting>
  <conditionalFormatting sqref="P40 R40 U40 W40">
    <cfRule type="cellIs" dxfId="526" priority="134" stopIfTrue="1" operator="notEqual">
      <formula>0</formula>
    </cfRule>
  </conditionalFormatting>
  <conditionalFormatting sqref="Y42">
    <cfRule type="cellIs" dxfId="525" priority="131" stopIfTrue="1" operator="lessThan">
      <formula>280</formula>
    </cfRule>
    <cfRule type="cellIs" dxfId="524" priority="132" stopIfTrue="1" operator="greaterThanOrEqual">
      <formula>350</formula>
    </cfRule>
    <cfRule type="cellIs" dxfId="523" priority="133" stopIfTrue="1" operator="lessThan">
      <formula>280</formula>
    </cfRule>
  </conditionalFormatting>
  <conditionalFormatting sqref="P42 R42 U42 W42">
    <cfRule type="cellIs" dxfId="522" priority="130" stopIfTrue="1" operator="notEqual">
      <formula>0</formula>
    </cfRule>
  </conditionalFormatting>
  <conditionalFormatting sqref="Y51">
    <cfRule type="cellIs" dxfId="521" priority="127" stopIfTrue="1" operator="lessThan">
      <formula>280</formula>
    </cfRule>
    <cfRule type="cellIs" dxfId="520" priority="128" stopIfTrue="1" operator="greaterThanOrEqual">
      <formula>350</formula>
    </cfRule>
    <cfRule type="cellIs" dxfId="519" priority="129" stopIfTrue="1" operator="lessThan">
      <formula>280</formula>
    </cfRule>
  </conditionalFormatting>
  <conditionalFormatting sqref="P51 R51 U51 W51">
    <cfRule type="cellIs" dxfId="518" priority="126" stopIfTrue="1" operator="notEqual">
      <formula>0</formula>
    </cfRule>
  </conditionalFormatting>
  <conditionalFormatting sqref="Y54">
    <cfRule type="cellIs" dxfId="517" priority="123" stopIfTrue="1" operator="lessThan">
      <formula>280</formula>
    </cfRule>
    <cfRule type="cellIs" dxfId="516" priority="124" stopIfTrue="1" operator="greaterThanOrEqual">
      <formula>350</formula>
    </cfRule>
    <cfRule type="cellIs" dxfId="515" priority="125" stopIfTrue="1" operator="lessThan">
      <formula>280</formula>
    </cfRule>
  </conditionalFormatting>
  <conditionalFormatting sqref="P54 R54 U54 W54">
    <cfRule type="cellIs" dxfId="514" priority="122" stopIfTrue="1" operator="notEqual">
      <formula>0</formula>
    </cfRule>
  </conditionalFormatting>
  <conditionalFormatting sqref="Y56">
    <cfRule type="cellIs" dxfId="513" priority="119" stopIfTrue="1" operator="lessThan">
      <formula>280</formula>
    </cfRule>
    <cfRule type="cellIs" dxfId="512" priority="120" stopIfTrue="1" operator="greaterThanOrEqual">
      <formula>350</formula>
    </cfRule>
    <cfRule type="cellIs" dxfId="511" priority="121" stopIfTrue="1" operator="lessThan">
      <formula>280</formula>
    </cfRule>
  </conditionalFormatting>
  <conditionalFormatting sqref="P56 R56 U56 W56">
    <cfRule type="cellIs" dxfId="510" priority="118" stopIfTrue="1" operator="notEqual">
      <formula>0</formula>
    </cfRule>
  </conditionalFormatting>
  <conditionalFormatting sqref="Y59">
    <cfRule type="cellIs" dxfId="509" priority="115" stopIfTrue="1" operator="lessThan">
      <formula>280</formula>
    </cfRule>
    <cfRule type="cellIs" dxfId="508" priority="116" stopIfTrue="1" operator="greaterThanOrEqual">
      <formula>350</formula>
    </cfRule>
    <cfRule type="cellIs" dxfId="507" priority="117" stopIfTrue="1" operator="lessThan">
      <formula>280</formula>
    </cfRule>
  </conditionalFormatting>
  <conditionalFormatting sqref="P59 R59 U59 W59">
    <cfRule type="cellIs" dxfId="506" priority="114" stopIfTrue="1" operator="notEqual">
      <formula>0</formula>
    </cfRule>
  </conditionalFormatting>
  <conditionalFormatting sqref="Y60">
    <cfRule type="cellIs" dxfId="505" priority="111" stopIfTrue="1" operator="lessThan">
      <formula>280</formula>
    </cfRule>
    <cfRule type="cellIs" dxfId="504" priority="112" stopIfTrue="1" operator="greaterThanOrEqual">
      <formula>350</formula>
    </cfRule>
    <cfRule type="cellIs" dxfId="503" priority="113" stopIfTrue="1" operator="lessThan">
      <formula>280</formula>
    </cfRule>
  </conditionalFormatting>
  <conditionalFormatting sqref="P60 R60 U60 W60">
    <cfRule type="cellIs" dxfId="502" priority="110" stopIfTrue="1" operator="notEqual">
      <formula>0</formula>
    </cfRule>
  </conditionalFormatting>
  <conditionalFormatting sqref="Y61">
    <cfRule type="cellIs" dxfId="501" priority="107" stopIfTrue="1" operator="lessThan">
      <formula>280</formula>
    </cfRule>
    <cfRule type="cellIs" dxfId="500" priority="108" stopIfTrue="1" operator="greaterThanOrEqual">
      <formula>350</formula>
    </cfRule>
    <cfRule type="cellIs" dxfId="499" priority="109" stopIfTrue="1" operator="lessThan">
      <formula>280</formula>
    </cfRule>
  </conditionalFormatting>
  <conditionalFormatting sqref="P61 R61 U61 W61">
    <cfRule type="cellIs" dxfId="498" priority="106" stopIfTrue="1" operator="notEqual">
      <formula>0</formula>
    </cfRule>
  </conditionalFormatting>
  <conditionalFormatting sqref="Y62">
    <cfRule type="cellIs" dxfId="497" priority="103" stopIfTrue="1" operator="lessThan">
      <formula>280</formula>
    </cfRule>
    <cfRule type="cellIs" dxfId="496" priority="104" stopIfTrue="1" operator="greaterThanOrEqual">
      <formula>350</formula>
    </cfRule>
    <cfRule type="cellIs" dxfId="495" priority="105" stopIfTrue="1" operator="lessThan">
      <formula>280</formula>
    </cfRule>
  </conditionalFormatting>
  <conditionalFormatting sqref="P62 R62 U62 W62">
    <cfRule type="cellIs" dxfId="494" priority="102" stopIfTrue="1" operator="notEqual">
      <formula>0</formula>
    </cfRule>
  </conditionalFormatting>
  <conditionalFormatting sqref="Y68">
    <cfRule type="cellIs" dxfId="493" priority="99" stopIfTrue="1" operator="lessThan">
      <formula>280</formula>
    </cfRule>
    <cfRule type="cellIs" dxfId="492" priority="100" stopIfTrue="1" operator="greaterThanOrEqual">
      <formula>350</formula>
    </cfRule>
    <cfRule type="cellIs" dxfId="491" priority="101" stopIfTrue="1" operator="lessThan">
      <formula>280</formula>
    </cfRule>
  </conditionalFormatting>
  <conditionalFormatting sqref="P68 R68 U68 W68">
    <cfRule type="cellIs" dxfId="490" priority="98" stopIfTrue="1" operator="notEqual">
      <formula>0</formula>
    </cfRule>
  </conditionalFormatting>
  <conditionalFormatting sqref="Y71">
    <cfRule type="cellIs" dxfId="489" priority="95" stopIfTrue="1" operator="lessThan">
      <formula>280</formula>
    </cfRule>
    <cfRule type="cellIs" dxfId="488" priority="96" stopIfTrue="1" operator="greaterThanOrEqual">
      <formula>350</formula>
    </cfRule>
    <cfRule type="cellIs" dxfId="487" priority="97" stopIfTrue="1" operator="lessThan">
      <formula>280</formula>
    </cfRule>
  </conditionalFormatting>
  <conditionalFormatting sqref="P71 R71 U71 W71">
    <cfRule type="cellIs" dxfId="486" priority="94" stopIfTrue="1" operator="notEqual">
      <formula>0</formula>
    </cfRule>
  </conditionalFormatting>
  <conditionalFormatting sqref="Y78:Y81">
    <cfRule type="cellIs" dxfId="485" priority="91" stopIfTrue="1" operator="lessThan">
      <formula>280</formula>
    </cfRule>
    <cfRule type="cellIs" dxfId="484" priority="92" stopIfTrue="1" operator="greaterThanOrEqual">
      <formula>350</formula>
    </cfRule>
    <cfRule type="cellIs" dxfId="483" priority="93" stopIfTrue="1" operator="lessThan">
      <formula>280</formula>
    </cfRule>
  </conditionalFormatting>
  <conditionalFormatting sqref="P78:P81 R78:R81 U78:U81 W78:W81">
    <cfRule type="cellIs" dxfId="482" priority="90" stopIfTrue="1" operator="notEqual">
      <formula>0</formula>
    </cfRule>
  </conditionalFormatting>
  <conditionalFormatting sqref="Y87">
    <cfRule type="cellIs" dxfId="481" priority="87" stopIfTrue="1" operator="lessThan">
      <formula>280</formula>
    </cfRule>
    <cfRule type="cellIs" dxfId="480" priority="88" stopIfTrue="1" operator="greaterThanOrEqual">
      <formula>350</formula>
    </cfRule>
    <cfRule type="cellIs" dxfId="479" priority="89" stopIfTrue="1" operator="lessThan">
      <formula>280</formula>
    </cfRule>
  </conditionalFormatting>
  <conditionalFormatting sqref="P87 R87 U87 W87">
    <cfRule type="cellIs" dxfId="478" priority="86" stopIfTrue="1" operator="notEqual">
      <formula>0</formula>
    </cfRule>
  </conditionalFormatting>
  <conditionalFormatting sqref="Y94">
    <cfRule type="cellIs" dxfId="477" priority="83" stopIfTrue="1" operator="lessThan">
      <formula>280</formula>
    </cfRule>
    <cfRule type="cellIs" dxfId="476" priority="84" stopIfTrue="1" operator="greaterThanOrEqual">
      <formula>350</formula>
    </cfRule>
    <cfRule type="cellIs" dxfId="475" priority="85" stopIfTrue="1" operator="lessThan">
      <formula>280</formula>
    </cfRule>
  </conditionalFormatting>
  <conditionalFormatting sqref="P94 R94 U94 W94">
    <cfRule type="cellIs" dxfId="474" priority="82" stopIfTrue="1" operator="notEqual">
      <formula>0</formula>
    </cfRule>
  </conditionalFormatting>
  <conditionalFormatting sqref="Y96">
    <cfRule type="cellIs" dxfId="473" priority="79" stopIfTrue="1" operator="lessThan">
      <formula>280</formula>
    </cfRule>
    <cfRule type="cellIs" dxfId="472" priority="80" stopIfTrue="1" operator="greaterThanOrEqual">
      <formula>350</formula>
    </cfRule>
    <cfRule type="cellIs" dxfId="471" priority="81" stopIfTrue="1" operator="lessThan">
      <formula>280</formula>
    </cfRule>
  </conditionalFormatting>
  <conditionalFormatting sqref="P96 R96 U96 W96">
    <cfRule type="cellIs" dxfId="470" priority="78" stopIfTrue="1" operator="notEqual">
      <formula>0</formula>
    </cfRule>
  </conditionalFormatting>
  <conditionalFormatting sqref="Y98">
    <cfRule type="cellIs" dxfId="469" priority="75" stopIfTrue="1" operator="lessThan">
      <formula>280</formula>
    </cfRule>
    <cfRule type="cellIs" dxfId="468" priority="76" stopIfTrue="1" operator="greaterThanOrEqual">
      <formula>350</formula>
    </cfRule>
    <cfRule type="cellIs" dxfId="467" priority="77" stopIfTrue="1" operator="lessThan">
      <formula>280</formula>
    </cfRule>
  </conditionalFormatting>
  <conditionalFormatting sqref="P98 R98 U98 W98">
    <cfRule type="cellIs" dxfId="466" priority="74" stopIfTrue="1" operator="notEqual">
      <formula>0</formula>
    </cfRule>
  </conditionalFormatting>
  <conditionalFormatting sqref="Y100">
    <cfRule type="cellIs" dxfId="465" priority="71" stopIfTrue="1" operator="lessThan">
      <formula>280</formula>
    </cfRule>
    <cfRule type="cellIs" dxfId="464" priority="72" stopIfTrue="1" operator="greaterThanOrEqual">
      <formula>350</formula>
    </cfRule>
    <cfRule type="cellIs" dxfId="463" priority="73" stopIfTrue="1" operator="lessThan">
      <formula>280</formula>
    </cfRule>
  </conditionalFormatting>
  <conditionalFormatting sqref="P100 R100 U100 W100">
    <cfRule type="cellIs" dxfId="462" priority="70" stopIfTrue="1" operator="notEqual">
      <formula>0</formula>
    </cfRule>
  </conditionalFormatting>
  <conditionalFormatting sqref="Y101">
    <cfRule type="cellIs" dxfId="461" priority="67" stopIfTrue="1" operator="lessThan">
      <formula>280</formula>
    </cfRule>
    <cfRule type="cellIs" dxfId="460" priority="68" stopIfTrue="1" operator="greaterThanOrEqual">
      <formula>350</formula>
    </cfRule>
    <cfRule type="cellIs" dxfId="459" priority="69" stopIfTrue="1" operator="lessThan">
      <formula>280</formula>
    </cfRule>
  </conditionalFormatting>
  <conditionalFormatting sqref="P101 R101 U101 W101">
    <cfRule type="cellIs" dxfId="458" priority="66" stopIfTrue="1" operator="notEqual">
      <formula>0</formula>
    </cfRule>
  </conditionalFormatting>
  <conditionalFormatting sqref="Y104">
    <cfRule type="cellIs" dxfId="457" priority="63" stopIfTrue="1" operator="lessThan">
      <formula>280</formula>
    </cfRule>
    <cfRule type="cellIs" dxfId="456" priority="64" stopIfTrue="1" operator="greaterThanOrEqual">
      <formula>350</formula>
    </cfRule>
    <cfRule type="cellIs" dxfId="455" priority="65" stopIfTrue="1" operator="lessThan">
      <formula>280</formula>
    </cfRule>
  </conditionalFormatting>
  <conditionalFormatting sqref="P104 R104 U104 W104">
    <cfRule type="cellIs" dxfId="454" priority="62" stopIfTrue="1" operator="notEqual">
      <formula>0</formula>
    </cfRule>
  </conditionalFormatting>
  <conditionalFormatting sqref="Y106">
    <cfRule type="cellIs" dxfId="453" priority="59" stopIfTrue="1" operator="lessThan">
      <formula>280</formula>
    </cfRule>
    <cfRule type="cellIs" dxfId="452" priority="60" stopIfTrue="1" operator="greaterThanOrEqual">
      <formula>350</formula>
    </cfRule>
    <cfRule type="cellIs" dxfId="451" priority="61" stopIfTrue="1" operator="lessThan">
      <formula>280</formula>
    </cfRule>
  </conditionalFormatting>
  <conditionalFormatting sqref="P106 R106 U106 W106">
    <cfRule type="cellIs" dxfId="450" priority="58" stopIfTrue="1" operator="notEqual">
      <formula>0</formula>
    </cfRule>
  </conditionalFormatting>
  <conditionalFormatting sqref="Y108">
    <cfRule type="cellIs" dxfId="449" priority="55" stopIfTrue="1" operator="lessThan">
      <formula>280</formula>
    </cfRule>
    <cfRule type="cellIs" dxfId="448" priority="56" stopIfTrue="1" operator="greaterThanOrEqual">
      <formula>350</formula>
    </cfRule>
    <cfRule type="cellIs" dxfId="447" priority="57" stopIfTrue="1" operator="lessThan">
      <formula>280</formula>
    </cfRule>
  </conditionalFormatting>
  <conditionalFormatting sqref="P108 R108 U108 W108">
    <cfRule type="cellIs" dxfId="446" priority="54" stopIfTrue="1" operator="notEqual">
      <formula>0</formula>
    </cfRule>
  </conditionalFormatting>
  <conditionalFormatting sqref="Y112">
    <cfRule type="cellIs" dxfId="445" priority="51" stopIfTrue="1" operator="lessThan">
      <formula>280</formula>
    </cfRule>
    <cfRule type="cellIs" dxfId="444" priority="52" stopIfTrue="1" operator="greaterThanOrEqual">
      <formula>350</formula>
    </cfRule>
    <cfRule type="cellIs" dxfId="443" priority="53" stopIfTrue="1" operator="lessThan">
      <formula>280</formula>
    </cfRule>
  </conditionalFormatting>
  <conditionalFormatting sqref="P112 R112 U112 W112">
    <cfRule type="cellIs" dxfId="442" priority="50" stopIfTrue="1" operator="notEqual">
      <formula>0</formula>
    </cfRule>
  </conditionalFormatting>
  <conditionalFormatting sqref="Y114">
    <cfRule type="cellIs" dxfId="441" priority="47" stopIfTrue="1" operator="lessThan">
      <formula>280</formula>
    </cfRule>
    <cfRule type="cellIs" dxfId="440" priority="48" stopIfTrue="1" operator="greaterThanOrEqual">
      <formula>350</formula>
    </cfRule>
    <cfRule type="cellIs" dxfId="439" priority="49" stopIfTrue="1" operator="lessThan">
      <formula>280</formula>
    </cfRule>
  </conditionalFormatting>
  <conditionalFormatting sqref="P114 R114 U114 W114">
    <cfRule type="cellIs" dxfId="438" priority="46" stopIfTrue="1" operator="notEqual">
      <formula>0</formula>
    </cfRule>
  </conditionalFormatting>
  <conditionalFormatting sqref="Y116">
    <cfRule type="cellIs" dxfId="437" priority="43" stopIfTrue="1" operator="lessThan">
      <formula>280</formula>
    </cfRule>
    <cfRule type="cellIs" dxfId="436" priority="44" stopIfTrue="1" operator="greaterThanOrEqual">
      <formula>350</formula>
    </cfRule>
    <cfRule type="cellIs" dxfId="435" priority="45" stopIfTrue="1" operator="lessThan">
      <formula>280</formula>
    </cfRule>
  </conditionalFormatting>
  <conditionalFormatting sqref="P116 R116 U116 W116">
    <cfRule type="cellIs" dxfId="434" priority="42" stopIfTrue="1" operator="notEqual">
      <formula>0</formula>
    </cfRule>
  </conditionalFormatting>
  <conditionalFormatting sqref="Y118">
    <cfRule type="cellIs" dxfId="433" priority="39" stopIfTrue="1" operator="lessThan">
      <formula>280</formula>
    </cfRule>
    <cfRule type="cellIs" dxfId="432" priority="40" stopIfTrue="1" operator="greaterThanOrEqual">
      <formula>350</formula>
    </cfRule>
    <cfRule type="cellIs" dxfId="431" priority="41" stopIfTrue="1" operator="lessThan">
      <formula>280</formula>
    </cfRule>
  </conditionalFormatting>
  <conditionalFormatting sqref="P118 R118 U118 W118">
    <cfRule type="cellIs" dxfId="430" priority="38" stopIfTrue="1" operator="notEqual">
      <formula>0</formula>
    </cfRule>
  </conditionalFormatting>
  <conditionalFormatting sqref="J6">
    <cfRule type="cellIs" dxfId="429" priority="37" stopIfTrue="1" operator="notEqual">
      <formula>J10</formula>
    </cfRule>
  </conditionalFormatting>
  <conditionalFormatting sqref="K6">
    <cfRule type="cellIs" dxfId="428" priority="36" stopIfTrue="1" operator="notEqual">
      <formula>K10</formula>
    </cfRule>
  </conditionalFormatting>
  <conditionalFormatting sqref="L6">
    <cfRule type="cellIs" dxfId="427" priority="35" stopIfTrue="1" operator="notEqual">
      <formula>L10</formula>
    </cfRule>
  </conditionalFormatting>
  <conditionalFormatting sqref="M6">
    <cfRule type="cellIs" dxfId="426" priority="34" stopIfTrue="1" operator="notEqual">
      <formula>M10</formula>
    </cfRule>
  </conditionalFormatting>
  <conditionalFormatting sqref="N6">
    <cfRule type="cellIs" dxfId="425" priority="33" stopIfTrue="1" operator="notEqual">
      <formula>N10</formula>
    </cfRule>
  </conditionalFormatting>
  <conditionalFormatting sqref="O6">
    <cfRule type="cellIs" dxfId="424" priority="32" stopIfTrue="1" operator="notEqual">
      <formula>O10</formula>
    </cfRule>
  </conditionalFormatting>
  <conditionalFormatting sqref="P6">
    <cfRule type="cellIs" dxfId="423" priority="31" stopIfTrue="1" operator="notEqual">
      <formula>P10</formula>
    </cfRule>
  </conditionalFormatting>
  <conditionalFormatting sqref="Q6">
    <cfRule type="cellIs" dxfId="422" priority="30" stopIfTrue="1" operator="notEqual">
      <formula>Q10</formula>
    </cfRule>
  </conditionalFormatting>
  <conditionalFormatting sqref="R6">
    <cfRule type="cellIs" dxfId="421" priority="29" stopIfTrue="1" operator="notEqual">
      <formula>R10</formula>
    </cfRule>
  </conditionalFormatting>
  <conditionalFormatting sqref="S6">
    <cfRule type="cellIs" dxfId="420" priority="28" stopIfTrue="1" operator="notEqual">
      <formula>S10</formula>
    </cfRule>
  </conditionalFormatting>
  <conditionalFormatting sqref="T6">
    <cfRule type="cellIs" dxfId="419" priority="27" stopIfTrue="1" operator="notEqual">
      <formula>T10</formula>
    </cfRule>
  </conditionalFormatting>
  <conditionalFormatting sqref="U6">
    <cfRule type="cellIs" dxfId="418" priority="26" stopIfTrue="1" operator="notEqual">
      <formula>U10</formula>
    </cfRule>
  </conditionalFormatting>
  <conditionalFormatting sqref="V6">
    <cfRule type="cellIs" dxfId="417" priority="25" stopIfTrue="1" operator="notEqual">
      <formula>V10</formula>
    </cfRule>
  </conditionalFormatting>
  <conditionalFormatting sqref="W6">
    <cfRule type="cellIs" dxfId="416" priority="24" stopIfTrue="1" operator="notEqual">
      <formula>W10</formula>
    </cfRule>
  </conditionalFormatting>
  <conditionalFormatting sqref="X6">
    <cfRule type="cellIs" dxfId="415" priority="23" stopIfTrue="1" operator="notEqual">
      <formula>X10</formula>
    </cfRule>
  </conditionalFormatting>
  <conditionalFormatting sqref="Y7:Y9">
    <cfRule type="cellIs" dxfId="414" priority="20" stopIfTrue="1" operator="lessThan">
      <formula>280</formula>
    </cfRule>
    <cfRule type="cellIs" dxfId="413" priority="21" stopIfTrue="1" operator="greaterThanOrEqual">
      <formula>350</formula>
    </cfRule>
    <cfRule type="cellIs" dxfId="412" priority="22" stopIfTrue="1" operator="lessThan">
      <formula>280</formula>
    </cfRule>
  </conditionalFormatting>
  <conditionalFormatting sqref="Y32">
    <cfRule type="cellIs" dxfId="411" priority="17" stopIfTrue="1" operator="lessThan">
      <formula>280</formula>
    </cfRule>
    <cfRule type="cellIs" dxfId="410" priority="18" stopIfTrue="1" operator="greaterThanOrEqual">
      <formula>350</formula>
    </cfRule>
    <cfRule type="cellIs" dxfId="409" priority="19" stopIfTrue="1" operator="lessThan">
      <formula>280</formula>
    </cfRule>
  </conditionalFormatting>
  <conditionalFormatting sqref="Y33">
    <cfRule type="cellIs" dxfId="408" priority="14" stopIfTrue="1" operator="lessThan">
      <formula>280</formula>
    </cfRule>
    <cfRule type="cellIs" dxfId="407" priority="15" stopIfTrue="1" operator="greaterThanOrEqual">
      <formula>350</formula>
    </cfRule>
    <cfRule type="cellIs" dxfId="406" priority="16" stopIfTrue="1" operator="lessThan">
      <formula>280</formula>
    </cfRule>
  </conditionalFormatting>
  <conditionalFormatting sqref="Y30">
    <cfRule type="cellIs" dxfId="405" priority="11" stopIfTrue="1" operator="lessThan">
      <formula>280</formula>
    </cfRule>
    <cfRule type="cellIs" dxfId="404" priority="12" stopIfTrue="1" operator="greaterThanOrEqual">
      <formula>350</formula>
    </cfRule>
    <cfRule type="cellIs" dxfId="403" priority="13" stopIfTrue="1" operator="lessThan">
      <formula>280</formula>
    </cfRule>
  </conditionalFormatting>
  <conditionalFormatting sqref="Y16">
    <cfRule type="cellIs" dxfId="402" priority="8" stopIfTrue="1" operator="lessThan">
      <formula>280</formula>
    </cfRule>
    <cfRule type="cellIs" dxfId="401" priority="9" stopIfTrue="1" operator="greaterThanOrEqual">
      <formula>350</formula>
    </cfRule>
    <cfRule type="cellIs" dxfId="400" priority="10" stopIfTrue="1" operator="lessThan">
      <formula>280</formula>
    </cfRule>
  </conditionalFormatting>
  <conditionalFormatting sqref="Y85">
    <cfRule type="cellIs" dxfId="399" priority="5" stopIfTrue="1" operator="lessThan">
      <formula>280</formula>
    </cfRule>
    <cfRule type="cellIs" dxfId="398" priority="6" stopIfTrue="1" operator="greaterThanOrEqual">
      <formula>350</formula>
    </cfRule>
    <cfRule type="cellIs" dxfId="397" priority="7" stopIfTrue="1" operator="lessThan">
      <formula>280</formula>
    </cfRule>
  </conditionalFormatting>
  <conditionalFormatting sqref="P85 R85 U85 W85">
    <cfRule type="cellIs" dxfId="396" priority="4" stopIfTrue="1" operator="notEqual">
      <formula>0</formula>
    </cfRule>
  </conditionalFormatting>
  <conditionalFormatting sqref="Y6">
    <cfRule type="cellIs" dxfId="395" priority="1" stopIfTrue="1" operator="lessThan">
      <formula>280</formula>
    </cfRule>
    <cfRule type="cellIs" dxfId="394" priority="2" stopIfTrue="1" operator="greaterThanOrEqual">
      <formula>350</formula>
    </cfRule>
    <cfRule type="cellIs" dxfId="393" priority="3" stopIfTrue="1" operator="lessThan">
      <formula>280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91"/>
  <sheetViews>
    <sheetView topLeftCell="A103" zoomScale="70" zoomScaleNormal="70" workbookViewId="0">
      <selection activeCell="J7" sqref="J7"/>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37" t="s">
        <v>418</v>
      </c>
      <c r="K2" s="37"/>
      <c r="L2" s="37"/>
      <c r="M2" s="37" t="s">
        <v>422</v>
      </c>
      <c r="N2" s="37"/>
      <c r="O2" s="37"/>
      <c r="P2" s="37"/>
      <c r="Q2" s="39" t="s">
        <v>422</v>
      </c>
      <c r="R2" s="40"/>
      <c r="S2" s="40"/>
      <c r="T2" s="40"/>
      <c r="U2" s="40"/>
      <c r="V2" s="40"/>
      <c r="W2" s="41"/>
      <c r="X2" s="42" t="s">
        <v>434</v>
      </c>
      <c r="Y2" s="42" t="s">
        <v>435</v>
      </c>
      <c r="Z2" s="42" t="s">
        <v>436</v>
      </c>
      <c r="AA2" s="37" t="s">
        <v>439</v>
      </c>
      <c r="AB2" s="37" t="s">
        <v>437</v>
      </c>
      <c r="AC2" s="37" t="s">
        <v>438</v>
      </c>
      <c r="AD2" s="37" t="s">
        <v>441</v>
      </c>
      <c r="AE2" s="37" t="s">
        <v>440</v>
      </c>
      <c r="AF2" s="38" t="s">
        <v>442</v>
      </c>
      <c r="AG2" s="37" t="s">
        <v>443</v>
      </c>
      <c r="AH2" s="37" t="s">
        <v>444</v>
      </c>
    </row>
    <row r="3" spans="1:60" ht="24" customHeight="1" x14ac:dyDescent="0.2">
      <c r="J3" s="37" t="s">
        <v>419</v>
      </c>
      <c r="K3" s="37" t="s">
        <v>420</v>
      </c>
      <c r="L3" s="37" t="s">
        <v>421</v>
      </c>
      <c r="M3" s="37" t="s">
        <v>423</v>
      </c>
      <c r="N3" s="37" t="s">
        <v>424</v>
      </c>
      <c r="O3" s="37" t="s">
        <v>427</v>
      </c>
      <c r="P3" s="37"/>
      <c r="Q3" s="37" t="s">
        <v>428</v>
      </c>
      <c r="R3" s="37"/>
      <c r="S3" s="37" t="s">
        <v>430</v>
      </c>
      <c r="T3" s="37" t="s">
        <v>431</v>
      </c>
      <c r="U3" s="37" t="s">
        <v>224</v>
      </c>
      <c r="V3" s="37" t="s">
        <v>432</v>
      </c>
      <c r="W3" s="37" t="s">
        <v>224</v>
      </c>
      <c r="X3" s="43"/>
      <c r="Y3" s="43" t="s">
        <v>229</v>
      </c>
      <c r="Z3" s="43" t="s">
        <v>230</v>
      </c>
      <c r="AA3" s="37" t="s">
        <v>230</v>
      </c>
      <c r="AB3" s="37" t="s">
        <v>231</v>
      </c>
      <c r="AC3" s="37" t="s">
        <v>232</v>
      </c>
      <c r="AD3" s="37" t="s">
        <v>232</v>
      </c>
      <c r="AE3" s="37" t="s">
        <v>232</v>
      </c>
      <c r="AF3" s="38"/>
      <c r="AG3" s="37" t="s">
        <v>335</v>
      </c>
      <c r="AH3" s="37" t="s">
        <v>232</v>
      </c>
    </row>
    <row r="4" spans="1:60" ht="33.75" customHeight="1" x14ac:dyDescent="0.2">
      <c r="J4" s="37"/>
      <c r="K4" s="37"/>
      <c r="L4" s="37"/>
      <c r="M4" s="37"/>
      <c r="N4" s="37"/>
      <c r="O4" s="22" t="s">
        <v>425</v>
      </c>
      <c r="P4" s="22" t="s">
        <v>426</v>
      </c>
      <c r="Q4" s="22" t="s">
        <v>336</v>
      </c>
      <c r="R4" s="22" t="s">
        <v>433</v>
      </c>
      <c r="S4" s="37"/>
      <c r="T4" s="22" t="s">
        <v>336</v>
      </c>
      <c r="U4" s="22" t="s">
        <v>429</v>
      </c>
      <c r="V4" s="22" t="s">
        <v>336</v>
      </c>
      <c r="W4" s="22" t="s">
        <v>433</v>
      </c>
      <c r="X4" s="44"/>
      <c r="Y4" s="44"/>
      <c r="Z4" s="44"/>
      <c r="AA4" s="37"/>
      <c r="AB4" s="37"/>
      <c r="AC4" s="37"/>
      <c r="AD4" s="37"/>
      <c r="AE4" s="37"/>
      <c r="AF4" s="38"/>
      <c r="AG4" s="37"/>
      <c r="AH4" s="37"/>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SUMIF($E$11:$E$122,$E10,J$11:J$122)</f>
        <v>598225</v>
      </c>
      <c r="K6" s="20">
        <f t="shared" ref="K6:X6" si="0">SUMIF($E$11:$E$122,$E10,K$11:K$122)</f>
        <v>76942</v>
      </c>
      <c r="L6" s="20">
        <f t="shared" si="0"/>
        <v>588849</v>
      </c>
      <c r="M6" s="20">
        <f t="shared" si="0"/>
        <v>17486583</v>
      </c>
      <c r="N6" s="20">
        <f t="shared" si="0"/>
        <v>5279265</v>
      </c>
      <c r="O6" s="20">
        <f t="shared" si="0"/>
        <v>3821417</v>
      </c>
      <c r="P6" s="20">
        <f t="shared" si="0"/>
        <v>7494905</v>
      </c>
      <c r="Q6" s="20">
        <f t="shared" si="0"/>
        <v>17608695</v>
      </c>
      <c r="R6" s="20">
        <f t="shared" si="0"/>
        <v>7531538</v>
      </c>
      <c r="S6" s="20">
        <f t="shared" si="0"/>
        <v>34832</v>
      </c>
      <c r="T6" s="20">
        <f t="shared" si="0"/>
        <v>322668</v>
      </c>
      <c r="U6" s="20">
        <f t="shared" si="0"/>
        <v>251246</v>
      </c>
      <c r="V6" s="20">
        <f t="shared" si="0"/>
        <v>188364855</v>
      </c>
      <c r="W6" s="20">
        <f t="shared" si="0"/>
        <v>82941281</v>
      </c>
      <c r="X6" s="20">
        <f t="shared" si="0"/>
        <v>1374725</v>
      </c>
      <c r="Y6" s="24">
        <f t="shared" ref="Y6:Y72" si="1">V6/L6</f>
        <v>319.88651589796365</v>
      </c>
      <c r="Z6" s="20">
        <f>SUMIF($E$11:$E$122,$E10,Z$11:Z$122)</f>
        <v>6170261</v>
      </c>
      <c r="AA6" s="20">
        <f>SUMIF($E$11:$E$122,$E10,AA$11:AA$122)</f>
        <v>10077157</v>
      </c>
      <c r="AB6" s="20">
        <f>SUMIF($E$11:$E$122,$E10,AB$11:AB$122)</f>
        <v>17931363</v>
      </c>
      <c r="AC6" s="23">
        <f>V6/AB6</f>
        <v>10.504770607789268</v>
      </c>
      <c r="AD6" s="20">
        <f>V6-W6</f>
        <v>105423574</v>
      </c>
      <c r="AE6" s="23">
        <f>AD6/AA6</f>
        <v>10.461638535551247</v>
      </c>
      <c r="AF6" s="23">
        <f>AC6-AE6</f>
        <v>4.3132072238021735E-2</v>
      </c>
      <c r="AG6" s="28">
        <f>(M6+Q6+T6)/2</f>
        <v>17708973</v>
      </c>
      <c r="AH6" s="23">
        <f>V6/AG6</f>
        <v>10.636689942437656</v>
      </c>
    </row>
    <row r="7" spans="1:60" ht="15.75" x14ac:dyDescent="0.25">
      <c r="D7">
        <v>1</v>
      </c>
      <c r="F7" s="16" t="s">
        <v>414</v>
      </c>
      <c r="G7" s="17"/>
      <c r="H7" s="17"/>
      <c r="I7" s="17"/>
      <c r="J7" s="20">
        <f>SUMIF($D$11:$D$122,$D7,J$11:J$122)</f>
        <v>331763</v>
      </c>
      <c r="K7" s="20">
        <f>SUMIF($D$11:$D$122,$D7,K$11:K$122)</f>
        <v>30261</v>
      </c>
      <c r="L7" s="20">
        <f>SUMIF($D$11:$D$122,$D7,L$11:L$122)</f>
        <v>325915</v>
      </c>
      <c r="M7" s="20">
        <f>SUMIF($D$11:$D$122,$D7,M$11:M$122)</f>
        <v>8821850</v>
      </c>
      <c r="N7" s="20">
        <f>SUMIF($D$11:$D$122,$D7,N$11:N$122)</f>
        <v>2315283</v>
      </c>
      <c r="O7" s="20">
        <f>SUMIF($D$11:$D$122,$D7,O$11:O$122)</f>
        <v>2843396</v>
      </c>
      <c r="P7" s="20">
        <f>SUMIF($D$11:$D$122,$D7,P$11:P$122)</f>
        <v>3101376</v>
      </c>
      <c r="Q7" s="20">
        <f>SUMIF($D$11:$D$122,$D7,Q$11:Q$122)</f>
        <v>8933441</v>
      </c>
      <c r="R7" s="20">
        <f>SUMIF($D$11:$D$122,$D7,R$11:R$122)</f>
        <v>3103073</v>
      </c>
      <c r="S7" s="20">
        <f>SUMIF($D$11:$D$122,$D7,S$11:S$122)</f>
        <v>17687</v>
      </c>
      <c r="T7" s="20">
        <f>SUMIF($D$11:$D$122,$D7,T$11:T$122)</f>
        <v>148660</v>
      </c>
      <c r="U7" s="20">
        <f>SUMIF($D$11:$D$122,$D7,U$11:U$122)</f>
        <v>110954</v>
      </c>
      <c r="V7" s="20">
        <f>SUMIF($D$11:$D$122,$D7,V$11:V$122)</f>
        <v>104131309</v>
      </c>
      <c r="W7" s="20">
        <f>SUMIF($D$11:$D$122,$D7,W$11:W$122)</f>
        <v>37318301</v>
      </c>
      <c r="X7" s="20">
        <f>SUMIF($D$11:$D$122,$D7,X$11:X$122)</f>
        <v>855196</v>
      </c>
      <c r="Y7" s="21">
        <f t="shared" si="1"/>
        <v>319.50449963947653</v>
      </c>
      <c r="Z7" s="26">
        <f>M7-O7-P7</f>
        <v>2877078</v>
      </c>
      <c r="AA7" s="26">
        <f>Q7-R7</f>
        <v>5830368</v>
      </c>
      <c r="AB7" s="26">
        <f>Q7+T7</f>
        <v>9082101</v>
      </c>
      <c r="AC7" s="21">
        <f>V7/AB7</f>
        <v>11.465552849500352</v>
      </c>
      <c r="AD7" s="26">
        <f>V7-W7</f>
        <v>66813008</v>
      </c>
      <c r="AE7" s="21">
        <f>AD7/AA7</f>
        <v>11.459483861053025</v>
      </c>
      <c r="AF7" s="21">
        <f>AC7-AE7</f>
        <v>6.0689884473266176E-3</v>
      </c>
      <c r="AG7" s="29">
        <f>(M7+Q7+T7)/2</f>
        <v>8951975.5</v>
      </c>
      <c r="AH7" s="21">
        <f>V7/AG7</f>
        <v>11.632215593083338</v>
      </c>
    </row>
    <row r="8" spans="1:60" ht="15.75" x14ac:dyDescent="0.25">
      <c r="D8">
        <v>2</v>
      </c>
      <c r="F8" s="16" t="s">
        <v>415</v>
      </c>
      <c r="G8" s="17"/>
      <c r="H8" s="17"/>
      <c r="I8" s="17"/>
      <c r="J8" s="20">
        <f>SUMIF($D$11:$D$122,$D8,J$11:J$122)</f>
        <v>266462</v>
      </c>
      <c r="K8" s="20">
        <f>SUMIF($D$11:$D$122,$D8,K$11:K$122)</f>
        <v>46681</v>
      </c>
      <c r="L8" s="20">
        <f>SUMIF($D$11:$D$122,$D8,L$11:L$122)</f>
        <v>262934</v>
      </c>
      <c r="M8" s="20">
        <f>SUMIF($D$11:$D$122,$D8,M$11:M$122)</f>
        <v>8664733</v>
      </c>
      <c r="N8" s="20">
        <f>SUMIF($D$11:$D$122,$D8,N$11:N$122)</f>
        <v>2963982</v>
      </c>
      <c r="O8" s="20">
        <f>SUMIF($D$11:$D$122,$D8,O$11:O$122)</f>
        <v>978021</v>
      </c>
      <c r="P8" s="20">
        <f>SUMIF($D$11:$D$122,$D8,P$11:P$122)</f>
        <v>4393529</v>
      </c>
      <c r="Q8" s="20">
        <f>SUMIF($D$11:$D$122,$D8,Q$11:Q$122)</f>
        <v>8675254</v>
      </c>
      <c r="R8" s="20">
        <f>SUMIF($D$11:$D$122,$D8,R$11:R$122)</f>
        <v>4428465</v>
      </c>
      <c r="S8" s="20">
        <f>SUMIF($D$11:$D$122,$D8,S$11:S$122)</f>
        <v>17145</v>
      </c>
      <c r="T8" s="20">
        <f>SUMIF($D$11:$D$122,$D8,T$11:T$122)</f>
        <v>174008</v>
      </c>
      <c r="U8" s="20">
        <f>SUMIF($D$11:$D$122,$D8,U$11:U$122)</f>
        <v>140292</v>
      </c>
      <c r="V8" s="20">
        <f>SUMIF($D$11:$D$122,$D8,V$11:V$122)</f>
        <v>84233546</v>
      </c>
      <c r="W8" s="20">
        <f>SUMIF($D$11:$D$122,$D8,W$11:W$122)</f>
        <v>45622980</v>
      </c>
      <c r="X8" s="20">
        <f>SUMIF($D$11:$D$122,$D8,X$11:X$122)</f>
        <v>519529</v>
      </c>
      <c r="Y8" s="21">
        <f t="shared" si="1"/>
        <v>320.36003711958136</v>
      </c>
      <c r="Z8" s="26">
        <f>M8-O8-P8</f>
        <v>3293183</v>
      </c>
      <c r="AA8" s="26">
        <f>Q8-R8</f>
        <v>4246789</v>
      </c>
      <c r="AB8" s="26">
        <f>Q8+T8</f>
        <v>8849262</v>
      </c>
      <c r="AC8" s="21">
        <f>V8/AB8</f>
        <v>9.5187085657538439</v>
      </c>
      <c r="AD8" s="26">
        <f>V8-W8</f>
        <v>38610566</v>
      </c>
      <c r="AE8" s="21">
        <f>AD8/AA8</f>
        <v>9.0917081117051026</v>
      </c>
      <c r="AF8" s="21">
        <f>AC8-AE8</f>
        <v>0.42700045404874132</v>
      </c>
      <c r="AG8" s="29">
        <f>(M8+Q8+T8)/2</f>
        <v>8756997.5</v>
      </c>
      <c r="AH8" s="21">
        <f>V8/AG8</f>
        <v>9.6189985208971454</v>
      </c>
    </row>
    <row r="9" spans="1:60" ht="31.5" x14ac:dyDescent="0.25">
      <c r="F9" s="16" t="s">
        <v>416</v>
      </c>
      <c r="G9" s="17"/>
      <c r="H9" s="17"/>
      <c r="I9" s="17"/>
      <c r="J9" s="20">
        <f>J7+J8</f>
        <v>598225</v>
      </c>
      <c r="K9" s="20">
        <f t="shared" ref="K9:X9" si="2">K7+K8</f>
        <v>76942</v>
      </c>
      <c r="L9" s="20">
        <f t="shared" si="2"/>
        <v>588849</v>
      </c>
      <c r="M9" s="20">
        <f t="shared" si="2"/>
        <v>17486583</v>
      </c>
      <c r="N9" s="20">
        <f t="shared" si="2"/>
        <v>5279265</v>
      </c>
      <c r="O9" s="20">
        <f t="shared" si="2"/>
        <v>3821417</v>
      </c>
      <c r="P9" s="20">
        <f t="shared" si="2"/>
        <v>7494905</v>
      </c>
      <c r="Q9" s="20">
        <f t="shared" si="2"/>
        <v>17608695</v>
      </c>
      <c r="R9" s="20">
        <f t="shared" si="2"/>
        <v>7531538</v>
      </c>
      <c r="S9" s="20">
        <f t="shared" si="2"/>
        <v>34832</v>
      </c>
      <c r="T9" s="20">
        <f t="shared" si="2"/>
        <v>322668</v>
      </c>
      <c r="U9" s="20">
        <f t="shared" si="2"/>
        <v>251246</v>
      </c>
      <c r="V9" s="20">
        <f t="shared" si="2"/>
        <v>188364855</v>
      </c>
      <c r="W9" s="20">
        <f t="shared" si="2"/>
        <v>82941281</v>
      </c>
      <c r="X9" s="20">
        <f t="shared" si="2"/>
        <v>1374725</v>
      </c>
      <c r="Y9" s="21">
        <f t="shared" si="1"/>
        <v>319.88651589796365</v>
      </c>
      <c r="Z9" s="26">
        <f>M9-O9-P9</f>
        <v>6170261</v>
      </c>
      <c r="AA9" s="26">
        <f>Q9-R9</f>
        <v>10077157</v>
      </c>
      <c r="AB9" s="26">
        <f>Q9+T9</f>
        <v>17931363</v>
      </c>
      <c r="AC9" s="21">
        <f>V9/AB9</f>
        <v>10.504770607789268</v>
      </c>
      <c r="AD9" s="26">
        <f>V9-W9</f>
        <v>105423574</v>
      </c>
      <c r="AE9" s="21">
        <f>AD9/AA9</f>
        <v>10.461638535551247</v>
      </c>
      <c r="AF9" s="21">
        <f>AC9-AE9</f>
        <v>4.3132072238021735E-2</v>
      </c>
      <c r="AG9" s="29">
        <f>(M9+Q9+T9)/2</f>
        <v>17708973</v>
      </c>
      <c r="AH9" s="21">
        <f>V9/AG9</f>
        <v>10.636689942437656</v>
      </c>
    </row>
    <row r="10" spans="1:60" ht="15.75" x14ac:dyDescent="0.25">
      <c r="A10">
        <v>6</v>
      </c>
      <c r="E10">
        <v>1</v>
      </c>
      <c r="F10" s="13" t="s">
        <v>406</v>
      </c>
      <c r="G10" t="s">
        <v>10</v>
      </c>
      <c r="H10">
        <v>0</v>
      </c>
      <c r="I10">
        <v>0</v>
      </c>
      <c r="J10" s="19">
        <f t="shared" ref="J10:X19" si="3">VLOOKUP($A10,_30p_3100,J$1)</f>
        <v>350</v>
      </c>
      <c r="K10" s="19">
        <f t="shared" si="3"/>
        <v>40</v>
      </c>
      <c r="L10" s="19">
        <f t="shared" si="3"/>
        <v>330</v>
      </c>
      <c r="M10" s="19">
        <f t="shared" si="3"/>
        <v>9000</v>
      </c>
      <c r="N10" s="19">
        <f t="shared" si="3"/>
        <v>3313</v>
      </c>
      <c r="O10" s="19">
        <f t="shared" si="3"/>
        <v>2381</v>
      </c>
      <c r="P10" s="19">
        <f t="shared" si="3"/>
        <v>2455</v>
      </c>
      <c r="Q10" s="19">
        <f t="shared" si="3"/>
        <v>8887</v>
      </c>
      <c r="R10" s="19">
        <f t="shared" si="3"/>
        <v>2376</v>
      </c>
      <c r="S10" s="19">
        <f t="shared" si="3"/>
        <v>33</v>
      </c>
      <c r="T10" s="19">
        <f t="shared" si="3"/>
        <v>100</v>
      </c>
      <c r="U10" s="19">
        <f t="shared" si="3"/>
        <v>71</v>
      </c>
      <c r="V10" s="19">
        <f t="shared" si="3"/>
        <v>103808</v>
      </c>
      <c r="W10" s="19">
        <f t="shared" si="3"/>
        <v>34480</v>
      </c>
      <c r="X10" s="19">
        <f t="shared" si="3"/>
        <v>1660</v>
      </c>
      <c r="Y10" s="1">
        <f t="shared" si="1"/>
        <v>314.56969696969696</v>
      </c>
      <c r="Z10" s="25">
        <f>M10-O10-P10</f>
        <v>4164</v>
      </c>
      <c r="AA10" s="25">
        <f>Q10-R10</f>
        <v>6511</v>
      </c>
      <c r="AB10" s="25">
        <f>Q10+T10</f>
        <v>8987</v>
      </c>
      <c r="AC10" s="1">
        <f>V10/AB10</f>
        <v>11.550906865472349</v>
      </c>
      <c r="AD10" s="25">
        <f>V10-W10</f>
        <v>69328</v>
      </c>
      <c r="AE10" s="1">
        <f>AD10/AA10</f>
        <v>10.647826754722777</v>
      </c>
      <c r="AF10" s="1">
        <f>AC10-AE10</f>
        <v>0.90308011074957228</v>
      </c>
      <c r="AG10" s="30">
        <f>(M10+Q10+T10)/2</f>
        <v>8993.5</v>
      </c>
      <c r="AH10" s="1">
        <f t="shared" ref="AH10:AH109" si="4">V10/AG10</f>
        <v>11.542558514482682</v>
      </c>
      <c r="BF10" t="s">
        <v>11</v>
      </c>
      <c r="BG10">
        <v>3</v>
      </c>
      <c r="BH10">
        <v>17</v>
      </c>
    </row>
    <row r="11" spans="1:60" ht="31.5" x14ac:dyDescent="0.25">
      <c r="A11">
        <v>7</v>
      </c>
      <c r="D11">
        <v>1</v>
      </c>
      <c r="E11">
        <v>1</v>
      </c>
      <c r="F11" s="10" t="s">
        <v>233</v>
      </c>
      <c r="G11" t="s">
        <v>12</v>
      </c>
      <c r="H11">
        <v>0</v>
      </c>
      <c r="I11">
        <v>0</v>
      </c>
      <c r="J11" s="7">
        <f t="shared" si="3"/>
        <v>12</v>
      </c>
      <c r="K11" s="7">
        <f t="shared" si="3"/>
        <v>0</v>
      </c>
      <c r="L11" s="7">
        <f t="shared" si="3"/>
        <v>10</v>
      </c>
      <c r="M11" s="7">
        <f t="shared" si="3"/>
        <v>143</v>
      </c>
      <c r="N11" s="7">
        <f t="shared" si="3"/>
        <v>35</v>
      </c>
      <c r="O11" s="9">
        <f t="shared" si="3"/>
        <v>3</v>
      </c>
      <c r="P11" s="7">
        <f t="shared" si="3"/>
        <v>0</v>
      </c>
      <c r="Q11" s="7">
        <f t="shared" si="3"/>
        <v>509</v>
      </c>
      <c r="R11" s="7">
        <f t="shared" si="3"/>
        <v>0</v>
      </c>
      <c r="S11" s="7">
        <f t="shared" si="3"/>
        <v>0</v>
      </c>
      <c r="T11" s="7">
        <f t="shared" si="3"/>
        <v>0</v>
      </c>
      <c r="U11" s="7">
        <f t="shared" si="3"/>
        <v>0</v>
      </c>
      <c r="V11" s="7">
        <f t="shared" si="3"/>
        <v>3345</v>
      </c>
      <c r="W11" s="7">
        <f t="shared" si="3"/>
        <v>0</v>
      </c>
      <c r="X11" s="7">
        <f t="shared" si="3"/>
        <v>0</v>
      </c>
      <c r="Y11" s="1">
        <f t="shared" si="1"/>
        <v>334.5</v>
      </c>
      <c r="Z11" s="25">
        <f t="shared" ref="Z11:Z109" si="5">M11-O11-P11</f>
        <v>140</v>
      </c>
      <c r="AA11" s="25">
        <f t="shared" ref="AA11:AA109" si="6">Q11-R11</f>
        <v>509</v>
      </c>
      <c r="AB11" s="25">
        <f t="shared" ref="AB11:AB109" si="7">Q11+T11</f>
        <v>509</v>
      </c>
      <c r="AC11" s="1">
        <f t="shared" ref="AC11:AC109" si="8">V11/AB11</f>
        <v>6.5717092337917489</v>
      </c>
      <c r="AD11" s="25">
        <f t="shared" ref="AD11:AD109" si="9">V11-W11</f>
        <v>3345</v>
      </c>
      <c r="AE11" s="1">
        <f t="shared" ref="AE11:AE109" si="10">AD11/AA11</f>
        <v>6.5717092337917489</v>
      </c>
      <c r="AF11" s="1">
        <f t="shared" ref="AF11:AF109" si="11">AC11-AE11</f>
        <v>0</v>
      </c>
      <c r="AG11" s="30">
        <f t="shared" ref="AG11:AG109" si="12">(M11+Q11+T11)/2</f>
        <v>326</v>
      </c>
      <c r="AH11" s="1">
        <f t="shared" si="4"/>
        <v>10.260736196319018</v>
      </c>
      <c r="BF11" t="s">
        <v>13</v>
      </c>
      <c r="BG11">
        <v>3</v>
      </c>
      <c r="BH11">
        <v>17</v>
      </c>
    </row>
    <row r="12" spans="1:60" s="2" customFormat="1" ht="15.75" x14ac:dyDescent="0.25">
      <c r="A12">
        <v>8</v>
      </c>
      <c r="B12"/>
      <c r="C12"/>
      <c r="D12">
        <v>2</v>
      </c>
      <c r="E12">
        <v>1</v>
      </c>
      <c r="F12" s="11" t="s">
        <v>234</v>
      </c>
      <c r="G12" s="2" t="s">
        <v>14</v>
      </c>
      <c r="H12" s="2">
        <v>0</v>
      </c>
      <c r="I12" s="2">
        <v>0</v>
      </c>
      <c r="J12" s="8">
        <f t="shared" si="3"/>
        <v>8</v>
      </c>
      <c r="K12" s="8">
        <f t="shared" si="3"/>
        <v>0</v>
      </c>
      <c r="L12" s="8">
        <f t="shared" si="3"/>
        <v>7</v>
      </c>
      <c r="M12" s="8">
        <f t="shared" si="3"/>
        <v>562</v>
      </c>
      <c r="N12" s="8">
        <f t="shared" si="3"/>
        <v>217</v>
      </c>
      <c r="O12" s="8">
        <f t="shared" si="3"/>
        <v>14</v>
      </c>
      <c r="P12" s="8">
        <f t="shared" si="3"/>
        <v>0</v>
      </c>
      <c r="Q12" s="8">
        <f t="shared" si="3"/>
        <v>176</v>
      </c>
      <c r="R12" s="8">
        <f t="shared" si="3"/>
        <v>0</v>
      </c>
      <c r="S12" s="8">
        <f t="shared" si="3"/>
        <v>2</v>
      </c>
      <c r="T12" s="8">
        <f t="shared" si="3"/>
        <v>0</v>
      </c>
      <c r="U12" s="8">
        <f t="shared" si="3"/>
        <v>0</v>
      </c>
      <c r="V12" s="8">
        <f t="shared" si="3"/>
        <v>2399</v>
      </c>
      <c r="W12" s="8">
        <f t="shared" si="3"/>
        <v>0</v>
      </c>
      <c r="X12" s="8">
        <f t="shared" si="3"/>
        <v>0</v>
      </c>
      <c r="Y12" s="3">
        <f t="shared" si="1"/>
        <v>342.71428571428572</v>
      </c>
      <c r="Z12" s="27">
        <f t="shared" si="5"/>
        <v>548</v>
      </c>
      <c r="AA12" s="27">
        <f t="shared" si="6"/>
        <v>176</v>
      </c>
      <c r="AB12" s="27">
        <f t="shared" si="7"/>
        <v>176</v>
      </c>
      <c r="AC12" s="3">
        <f t="shared" si="8"/>
        <v>13.630681818181818</v>
      </c>
      <c r="AD12" s="27">
        <f t="shared" si="9"/>
        <v>2399</v>
      </c>
      <c r="AE12" s="3">
        <f t="shared" si="10"/>
        <v>13.630681818181818</v>
      </c>
      <c r="AF12" s="3">
        <f t="shared" si="11"/>
        <v>0</v>
      </c>
      <c r="AG12" s="31">
        <f t="shared" si="12"/>
        <v>369</v>
      </c>
      <c r="AH12" s="3">
        <f t="shared" si="4"/>
        <v>6.5013550135501355</v>
      </c>
      <c r="BF12" s="2" t="s">
        <v>15</v>
      </c>
      <c r="BG12" s="2">
        <v>3</v>
      </c>
      <c r="BH12" s="2">
        <v>17</v>
      </c>
    </row>
    <row r="13" spans="1:60" ht="15.75" x14ac:dyDescent="0.25">
      <c r="A13">
        <v>9</v>
      </c>
      <c r="D13">
        <v>1</v>
      </c>
      <c r="E13">
        <v>1</v>
      </c>
      <c r="F13" s="12" t="s">
        <v>235</v>
      </c>
      <c r="G13" t="s">
        <v>16</v>
      </c>
      <c r="H13">
        <v>0</v>
      </c>
      <c r="I13">
        <v>0</v>
      </c>
      <c r="J13" s="7">
        <f t="shared" si="3"/>
        <v>18</v>
      </c>
      <c r="K13" s="7">
        <f t="shared" si="3"/>
        <v>0</v>
      </c>
      <c r="L13" s="7">
        <f t="shared" si="3"/>
        <v>16</v>
      </c>
      <c r="M13" s="7">
        <f t="shared" si="3"/>
        <v>797</v>
      </c>
      <c r="N13" s="7">
        <f t="shared" si="3"/>
        <v>234</v>
      </c>
      <c r="O13" s="9">
        <f t="shared" si="3"/>
        <v>25</v>
      </c>
      <c r="P13" s="7">
        <f t="shared" si="3"/>
        <v>48</v>
      </c>
      <c r="Q13" s="7">
        <f t="shared" si="3"/>
        <v>771</v>
      </c>
      <c r="R13" s="7">
        <f t="shared" si="3"/>
        <v>47</v>
      </c>
      <c r="S13" s="7">
        <f t="shared" si="3"/>
        <v>24</v>
      </c>
      <c r="T13" s="7">
        <f t="shared" si="3"/>
        <v>0</v>
      </c>
      <c r="U13" s="7">
        <f t="shared" si="3"/>
        <v>0</v>
      </c>
      <c r="V13" s="7">
        <f t="shared" si="3"/>
        <v>5502</v>
      </c>
      <c r="W13" s="7">
        <f t="shared" si="3"/>
        <v>386</v>
      </c>
      <c r="X13" s="7">
        <f t="shared" si="3"/>
        <v>0</v>
      </c>
      <c r="Y13" s="1">
        <f t="shared" si="1"/>
        <v>343.875</v>
      </c>
      <c r="Z13" s="25">
        <f t="shared" si="5"/>
        <v>724</v>
      </c>
      <c r="AA13" s="25">
        <f t="shared" si="6"/>
        <v>724</v>
      </c>
      <c r="AB13" s="25">
        <f t="shared" si="7"/>
        <v>771</v>
      </c>
      <c r="AC13" s="1">
        <f t="shared" si="8"/>
        <v>7.136186770428016</v>
      </c>
      <c r="AD13" s="25">
        <f t="shared" si="9"/>
        <v>5116</v>
      </c>
      <c r="AE13" s="1">
        <f t="shared" si="10"/>
        <v>7.0662983425414367</v>
      </c>
      <c r="AF13" s="1">
        <f t="shared" si="11"/>
        <v>6.988842788657923E-2</v>
      </c>
      <c r="AG13" s="30">
        <f t="shared" si="12"/>
        <v>784</v>
      </c>
      <c r="AH13" s="1">
        <f t="shared" si="4"/>
        <v>7.0178571428571432</v>
      </c>
      <c r="BF13" t="s">
        <v>17</v>
      </c>
      <c r="BG13">
        <v>3</v>
      </c>
      <c r="BH13">
        <v>17</v>
      </c>
    </row>
    <row r="14" spans="1:60" ht="15.75" x14ac:dyDescent="0.25">
      <c r="A14">
        <v>10</v>
      </c>
      <c r="D14">
        <v>1</v>
      </c>
      <c r="E14">
        <v>1</v>
      </c>
      <c r="F14" s="12" t="s">
        <v>236</v>
      </c>
      <c r="G14" t="s">
        <v>18</v>
      </c>
      <c r="H14">
        <v>0</v>
      </c>
      <c r="I14">
        <v>0</v>
      </c>
      <c r="J14" s="7">
        <f t="shared" si="3"/>
        <v>1</v>
      </c>
      <c r="K14" s="7">
        <f t="shared" si="3"/>
        <v>0</v>
      </c>
      <c r="L14" s="7">
        <f t="shared" si="3"/>
        <v>1</v>
      </c>
      <c r="M14" s="7">
        <f t="shared" si="3"/>
        <v>13</v>
      </c>
      <c r="N14" s="7">
        <f t="shared" si="3"/>
        <v>1</v>
      </c>
      <c r="O14" s="9">
        <f t="shared" si="3"/>
        <v>0</v>
      </c>
      <c r="P14" s="7">
        <f t="shared" si="3"/>
        <v>13</v>
      </c>
      <c r="Q14" s="7">
        <f t="shared" si="3"/>
        <v>13</v>
      </c>
      <c r="R14" s="7">
        <f t="shared" si="3"/>
        <v>13</v>
      </c>
      <c r="S14" s="7">
        <f t="shared" si="3"/>
        <v>0</v>
      </c>
      <c r="T14" s="7">
        <f t="shared" si="3"/>
        <v>0</v>
      </c>
      <c r="U14" s="7">
        <f t="shared" si="3"/>
        <v>0</v>
      </c>
      <c r="V14" s="7">
        <f t="shared" si="3"/>
        <v>187</v>
      </c>
      <c r="W14" s="7">
        <f t="shared" si="3"/>
        <v>187</v>
      </c>
      <c r="X14" s="7">
        <f t="shared" si="3"/>
        <v>0</v>
      </c>
      <c r="Y14" s="1">
        <f t="shared" si="1"/>
        <v>187</v>
      </c>
      <c r="Z14" s="25">
        <f t="shared" si="5"/>
        <v>0</v>
      </c>
      <c r="AA14" s="25">
        <f t="shared" si="6"/>
        <v>0</v>
      </c>
      <c r="AB14" s="25">
        <f t="shared" si="7"/>
        <v>13</v>
      </c>
      <c r="AC14" s="1">
        <f t="shared" si="8"/>
        <v>14.384615384615385</v>
      </c>
      <c r="AD14" s="25">
        <f t="shared" si="9"/>
        <v>0</v>
      </c>
      <c r="AE14" s="1" t="e">
        <f t="shared" si="10"/>
        <v>#DIV/0!</v>
      </c>
      <c r="AF14" s="1" t="e">
        <f t="shared" si="11"/>
        <v>#DIV/0!</v>
      </c>
      <c r="AG14" s="30">
        <f t="shared" si="12"/>
        <v>13</v>
      </c>
      <c r="AH14" s="1">
        <f t="shared" si="4"/>
        <v>14.384615384615385</v>
      </c>
      <c r="BF14" t="s">
        <v>19</v>
      </c>
      <c r="BG14">
        <v>3</v>
      </c>
      <c r="BH14">
        <v>17</v>
      </c>
    </row>
    <row r="15" spans="1:60" ht="31.5" x14ac:dyDescent="0.25">
      <c r="A15">
        <v>11</v>
      </c>
      <c r="D15">
        <v>1</v>
      </c>
      <c r="E15">
        <v>1</v>
      </c>
      <c r="F15" s="12" t="s">
        <v>237</v>
      </c>
      <c r="G15" t="s">
        <v>20</v>
      </c>
      <c r="H15">
        <v>0</v>
      </c>
      <c r="I15">
        <v>0</v>
      </c>
      <c r="J15" s="7">
        <f t="shared" si="3"/>
        <v>8</v>
      </c>
      <c r="K15" s="7">
        <f t="shared" si="3"/>
        <v>0</v>
      </c>
      <c r="L15" s="7">
        <f t="shared" si="3"/>
        <v>7</v>
      </c>
      <c r="M15" s="7">
        <f t="shared" si="3"/>
        <v>302</v>
      </c>
      <c r="N15" s="7">
        <f t="shared" si="3"/>
        <v>63</v>
      </c>
      <c r="O15" s="9">
        <f t="shared" si="3"/>
        <v>0</v>
      </c>
      <c r="P15" s="7">
        <f t="shared" si="3"/>
        <v>57</v>
      </c>
      <c r="Q15" s="7">
        <f t="shared" si="3"/>
        <v>299</v>
      </c>
      <c r="R15" s="7">
        <f t="shared" si="3"/>
        <v>54</v>
      </c>
      <c r="S15" s="7">
        <f t="shared" si="3"/>
        <v>0</v>
      </c>
      <c r="T15" s="7">
        <f t="shared" si="3"/>
        <v>0</v>
      </c>
      <c r="U15" s="7">
        <f t="shared" si="3"/>
        <v>0</v>
      </c>
      <c r="V15" s="7">
        <f t="shared" si="3"/>
        <v>2447</v>
      </c>
      <c r="W15" s="7">
        <f t="shared" si="3"/>
        <v>540</v>
      </c>
      <c r="X15" s="7">
        <f t="shared" si="3"/>
        <v>0</v>
      </c>
      <c r="Y15" s="1">
        <f t="shared" si="1"/>
        <v>349.57142857142856</v>
      </c>
      <c r="Z15" s="25">
        <f t="shared" si="5"/>
        <v>245</v>
      </c>
      <c r="AA15" s="25">
        <f t="shared" si="6"/>
        <v>245</v>
      </c>
      <c r="AB15" s="25">
        <f t="shared" si="7"/>
        <v>299</v>
      </c>
      <c r="AC15" s="1">
        <f t="shared" si="8"/>
        <v>8.183946488294314</v>
      </c>
      <c r="AD15" s="25">
        <f t="shared" si="9"/>
        <v>1907</v>
      </c>
      <c r="AE15" s="1">
        <f t="shared" si="10"/>
        <v>7.7836734693877547</v>
      </c>
      <c r="AF15" s="1">
        <f t="shared" si="11"/>
        <v>0.40027301890655931</v>
      </c>
      <c r="AG15" s="30">
        <f t="shared" si="12"/>
        <v>300.5</v>
      </c>
      <c r="AH15" s="1">
        <f t="shared" si="4"/>
        <v>8.1430948419301163</v>
      </c>
      <c r="BF15" t="s">
        <v>21</v>
      </c>
      <c r="BG15">
        <v>3</v>
      </c>
      <c r="BH15">
        <v>17</v>
      </c>
    </row>
    <row r="16" spans="1:60" ht="63" x14ac:dyDescent="0.25">
      <c r="A16">
        <v>12</v>
      </c>
      <c r="F16" s="14" t="s">
        <v>327</v>
      </c>
      <c r="G16" t="s">
        <v>214</v>
      </c>
      <c r="H16">
        <v>0</v>
      </c>
      <c r="I16">
        <v>0</v>
      </c>
      <c r="J16" s="7">
        <f t="shared" si="3"/>
        <v>13</v>
      </c>
      <c r="K16" s="7">
        <f t="shared" si="3"/>
        <v>0</v>
      </c>
      <c r="L16" s="7">
        <f t="shared" si="3"/>
        <v>10</v>
      </c>
      <c r="M16" s="7">
        <f t="shared" si="3"/>
        <v>454</v>
      </c>
      <c r="N16" s="7">
        <f t="shared" si="3"/>
        <v>88</v>
      </c>
      <c r="O16" s="9">
        <f t="shared" si="3"/>
        <v>454</v>
      </c>
      <c r="P16" s="7">
        <f t="shared" si="3"/>
        <v>0</v>
      </c>
      <c r="Q16" s="7">
        <f t="shared" si="3"/>
        <v>466</v>
      </c>
      <c r="R16" s="7">
        <f t="shared" si="3"/>
        <v>0</v>
      </c>
      <c r="S16" s="7">
        <f t="shared" si="3"/>
        <v>0</v>
      </c>
      <c r="T16" s="7">
        <f t="shared" si="3"/>
        <v>0</v>
      </c>
      <c r="U16" s="7">
        <f t="shared" si="3"/>
        <v>0</v>
      </c>
      <c r="V16" s="7">
        <f t="shared" si="3"/>
        <v>3393</v>
      </c>
      <c r="W16" s="7">
        <f t="shared" si="3"/>
        <v>0</v>
      </c>
      <c r="X16" s="7">
        <f t="shared" si="3"/>
        <v>0</v>
      </c>
      <c r="Y16" s="1">
        <f t="shared" si="1"/>
        <v>339.3</v>
      </c>
      <c r="Z16" s="25">
        <f>M16-O16-P16</f>
        <v>0</v>
      </c>
      <c r="AA16" s="25">
        <f>Q16-R16</f>
        <v>466</v>
      </c>
      <c r="AB16" s="25">
        <f>Q16+T16</f>
        <v>466</v>
      </c>
      <c r="AC16" s="1">
        <f>V16/AB16</f>
        <v>7.2811158798283264</v>
      </c>
      <c r="AD16" s="25">
        <f>V16-W16</f>
        <v>3393</v>
      </c>
      <c r="AE16" s="1">
        <f>AD16/AA16</f>
        <v>7.2811158798283264</v>
      </c>
      <c r="AF16" s="1">
        <f>AC16-AE16</f>
        <v>0</v>
      </c>
      <c r="AG16" s="30">
        <f>(M16+Q16+T16)/2</f>
        <v>460</v>
      </c>
      <c r="AH16" s="1">
        <f>V16/AG16</f>
        <v>7.3760869565217391</v>
      </c>
    </row>
    <row r="17" spans="1:60" s="2" customFormat="1" ht="15.75" x14ac:dyDescent="0.25">
      <c r="A17">
        <v>13</v>
      </c>
      <c r="B17"/>
      <c r="C17"/>
      <c r="D17">
        <v>2</v>
      </c>
      <c r="E17">
        <v>1</v>
      </c>
      <c r="F17" s="11" t="s">
        <v>238</v>
      </c>
      <c r="G17" s="2" t="s">
        <v>22</v>
      </c>
      <c r="H17" s="2">
        <v>0</v>
      </c>
      <c r="I17" s="2">
        <v>0</v>
      </c>
      <c r="J17" s="8">
        <f t="shared" si="3"/>
        <v>15</v>
      </c>
      <c r="K17" s="8">
        <f t="shared" si="3"/>
        <v>0</v>
      </c>
      <c r="L17" s="8">
        <f t="shared" si="3"/>
        <v>15</v>
      </c>
      <c r="M17" s="8">
        <f t="shared" si="3"/>
        <v>245</v>
      </c>
      <c r="N17" s="8">
        <f t="shared" si="3"/>
        <v>56</v>
      </c>
      <c r="O17" s="8">
        <f t="shared" si="3"/>
        <v>0</v>
      </c>
      <c r="P17" s="8">
        <f t="shared" si="3"/>
        <v>171</v>
      </c>
      <c r="Q17" s="8">
        <f t="shared" si="3"/>
        <v>322</v>
      </c>
      <c r="R17" s="8">
        <f t="shared" si="3"/>
        <v>221</v>
      </c>
      <c r="S17" s="8">
        <f t="shared" si="3"/>
        <v>1</v>
      </c>
      <c r="T17" s="8">
        <f t="shared" si="3"/>
        <v>10</v>
      </c>
      <c r="U17" s="8">
        <f t="shared" si="3"/>
        <v>10</v>
      </c>
      <c r="V17" s="8">
        <f t="shared" si="3"/>
        <v>4995</v>
      </c>
      <c r="W17" s="8">
        <f t="shared" si="3"/>
        <v>3015</v>
      </c>
      <c r="X17" s="8">
        <f t="shared" si="3"/>
        <v>0</v>
      </c>
      <c r="Y17" s="3">
        <f t="shared" si="1"/>
        <v>333</v>
      </c>
      <c r="Z17" s="27">
        <f t="shared" si="5"/>
        <v>74</v>
      </c>
      <c r="AA17" s="27">
        <f t="shared" si="6"/>
        <v>101</v>
      </c>
      <c r="AB17" s="27">
        <f t="shared" si="7"/>
        <v>332</v>
      </c>
      <c r="AC17" s="3">
        <f t="shared" si="8"/>
        <v>15.045180722891565</v>
      </c>
      <c r="AD17" s="27">
        <f t="shared" si="9"/>
        <v>1980</v>
      </c>
      <c r="AE17" s="3">
        <f t="shared" si="10"/>
        <v>19.603960396039604</v>
      </c>
      <c r="AF17" s="3">
        <f t="shared" si="11"/>
        <v>-4.5587796731480381</v>
      </c>
      <c r="AG17" s="31">
        <f t="shared" si="12"/>
        <v>288.5</v>
      </c>
      <c r="AH17" s="3">
        <f t="shared" si="4"/>
        <v>17.313691507798961</v>
      </c>
      <c r="BF17" s="2" t="s">
        <v>23</v>
      </c>
      <c r="BG17" s="2">
        <v>3</v>
      </c>
      <c r="BH17" s="2">
        <v>17</v>
      </c>
    </row>
    <row r="18" spans="1:60" ht="31.5" x14ac:dyDescent="0.25">
      <c r="A18">
        <v>14</v>
      </c>
      <c r="D18">
        <v>1</v>
      </c>
      <c r="E18">
        <v>1</v>
      </c>
      <c r="F18" s="12" t="s">
        <v>239</v>
      </c>
      <c r="G18" t="s">
        <v>24</v>
      </c>
      <c r="H18">
        <v>0</v>
      </c>
      <c r="I18">
        <v>0</v>
      </c>
      <c r="J18" s="7">
        <f t="shared" si="3"/>
        <v>13</v>
      </c>
      <c r="K18" s="7">
        <f t="shared" si="3"/>
        <v>0</v>
      </c>
      <c r="L18" s="7">
        <f t="shared" si="3"/>
        <v>13</v>
      </c>
      <c r="M18" s="7">
        <f t="shared" si="3"/>
        <v>321</v>
      </c>
      <c r="N18" s="7">
        <f t="shared" si="3"/>
        <v>91</v>
      </c>
      <c r="O18" s="9">
        <f t="shared" si="3"/>
        <v>2</v>
      </c>
      <c r="P18" s="7">
        <f t="shared" si="3"/>
        <v>49</v>
      </c>
      <c r="Q18" s="7">
        <f t="shared" si="3"/>
        <v>320</v>
      </c>
      <c r="R18" s="7">
        <f t="shared" si="3"/>
        <v>49</v>
      </c>
      <c r="S18" s="7">
        <f t="shared" si="3"/>
        <v>0</v>
      </c>
      <c r="T18" s="7">
        <f t="shared" si="3"/>
        <v>0</v>
      </c>
      <c r="U18" s="7">
        <f t="shared" si="3"/>
        <v>0</v>
      </c>
      <c r="V18" s="7">
        <f t="shared" si="3"/>
        <v>4080</v>
      </c>
      <c r="W18" s="7">
        <f t="shared" si="3"/>
        <v>856</v>
      </c>
      <c r="X18" s="7">
        <f t="shared" si="3"/>
        <v>0</v>
      </c>
      <c r="Y18" s="1">
        <f t="shared" si="1"/>
        <v>313.84615384615387</v>
      </c>
      <c r="Z18" s="25">
        <f t="shared" si="5"/>
        <v>270</v>
      </c>
      <c r="AA18" s="25">
        <f t="shared" si="6"/>
        <v>271</v>
      </c>
      <c r="AB18" s="25">
        <f t="shared" si="7"/>
        <v>320</v>
      </c>
      <c r="AC18" s="1">
        <f t="shared" si="8"/>
        <v>12.75</v>
      </c>
      <c r="AD18" s="25">
        <f t="shared" si="9"/>
        <v>3224</v>
      </c>
      <c r="AE18" s="1">
        <f t="shared" si="10"/>
        <v>11.896678966789668</v>
      </c>
      <c r="AF18" s="1">
        <f t="shared" si="11"/>
        <v>0.85332103321033159</v>
      </c>
      <c r="AG18" s="30">
        <f t="shared" si="12"/>
        <v>320.5</v>
      </c>
      <c r="AH18" s="1">
        <f t="shared" si="4"/>
        <v>12.730109204368175</v>
      </c>
      <c r="BF18" t="s">
        <v>25</v>
      </c>
      <c r="BG18">
        <v>3</v>
      </c>
      <c r="BH18">
        <v>17</v>
      </c>
    </row>
    <row r="19" spans="1:60" s="2" customFormat="1" ht="31.5" x14ac:dyDescent="0.25">
      <c r="A19">
        <v>15</v>
      </c>
      <c r="B19"/>
      <c r="C19"/>
      <c r="D19">
        <v>2</v>
      </c>
      <c r="E19">
        <v>1</v>
      </c>
      <c r="F19" s="11" t="s">
        <v>240</v>
      </c>
      <c r="G19" s="2" t="s">
        <v>26</v>
      </c>
      <c r="H19" s="2">
        <v>0</v>
      </c>
      <c r="I19" s="2">
        <v>0</v>
      </c>
      <c r="J19" s="8">
        <f t="shared" si="3"/>
        <v>20</v>
      </c>
      <c r="K19" s="8">
        <f t="shared" si="3"/>
        <v>0</v>
      </c>
      <c r="L19" s="8">
        <f t="shared" si="3"/>
        <v>20</v>
      </c>
      <c r="M19" s="8">
        <f t="shared" si="3"/>
        <v>410</v>
      </c>
      <c r="N19" s="8">
        <f t="shared" si="3"/>
        <v>129</v>
      </c>
      <c r="O19" s="8">
        <f t="shared" si="3"/>
        <v>9</v>
      </c>
      <c r="P19" s="8">
        <f t="shared" si="3"/>
        <v>228</v>
      </c>
      <c r="Q19" s="8">
        <f t="shared" si="3"/>
        <v>498</v>
      </c>
      <c r="R19" s="8">
        <f t="shared" si="3"/>
        <v>288</v>
      </c>
      <c r="S19" s="8">
        <f t="shared" si="3"/>
        <v>0</v>
      </c>
      <c r="T19" s="8">
        <f t="shared" si="3"/>
        <v>9</v>
      </c>
      <c r="U19" s="8">
        <f t="shared" si="3"/>
        <v>8</v>
      </c>
      <c r="V19" s="8">
        <f t="shared" si="3"/>
        <v>6487</v>
      </c>
      <c r="W19" s="8">
        <f t="shared" si="3"/>
        <v>3905</v>
      </c>
      <c r="X19" s="8">
        <f t="shared" si="3"/>
        <v>0</v>
      </c>
      <c r="Y19" s="3">
        <f t="shared" si="1"/>
        <v>324.35000000000002</v>
      </c>
      <c r="Z19" s="27">
        <f>M19-O19-P19</f>
        <v>173</v>
      </c>
      <c r="AA19" s="27">
        <f t="shared" si="6"/>
        <v>210</v>
      </c>
      <c r="AB19" s="27">
        <f t="shared" si="7"/>
        <v>507</v>
      </c>
      <c r="AC19" s="3">
        <f t="shared" si="8"/>
        <v>12.794871794871796</v>
      </c>
      <c r="AD19" s="27">
        <f t="shared" si="9"/>
        <v>2582</v>
      </c>
      <c r="AE19" s="3">
        <f t="shared" si="10"/>
        <v>12.295238095238096</v>
      </c>
      <c r="AF19" s="3">
        <f t="shared" si="11"/>
        <v>0.49963369963369964</v>
      </c>
      <c r="AG19" s="31">
        <f t="shared" si="12"/>
        <v>458.5</v>
      </c>
      <c r="AH19" s="3">
        <f t="shared" si="4"/>
        <v>14.148309705561614</v>
      </c>
      <c r="BF19" s="2" t="s">
        <v>25</v>
      </c>
      <c r="BG19" s="2">
        <v>3</v>
      </c>
      <c r="BH19" s="2">
        <v>17</v>
      </c>
    </row>
    <row r="20" spans="1:60" ht="31.5" x14ac:dyDescent="0.25">
      <c r="A20">
        <v>16</v>
      </c>
      <c r="D20">
        <v>1</v>
      </c>
      <c r="E20">
        <v>1</v>
      </c>
      <c r="F20" s="12" t="s">
        <v>241</v>
      </c>
      <c r="G20" t="s">
        <v>27</v>
      </c>
      <c r="H20">
        <v>0</v>
      </c>
      <c r="I20">
        <v>0</v>
      </c>
      <c r="J20" s="7">
        <f t="shared" ref="J20:X30" si="13">VLOOKUP($A20,_30p_3100,J$1)</f>
        <v>6</v>
      </c>
      <c r="K20" s="7">
        <f t="shared" si="13"/>
        <v>0</v>
      </c>
      <c r="L20" s="7">
        <f t="shared" si="13"/>
        <v>6</v>
      </c>
      <c r="M20" s="7">
        <f t="shared" si="13"/>
        <v>65</v>
      </c>
      <c r="N20" s="7">
        <f t="shared" si="13"/>
        <v>24</v>
      </c>
      <c r="O20" s="9">
        <f t="shared" si="13"/>
        <v>0</v>
      </c>
      <c r="P20" s="7">
        <f t="shared" si="13"/>
        <v>51</v>
      </c>
      <c r="Q20" s="7">
        <f t="shared" si="13"/>
        <v>64</v>
      </c>
      <c r="R20" s="7">
        <f t="shared" si="13"/>
        <v>25</v>
      </c>
      <c r="S20" s="7">
        <f t="shared" si="13"/>
        <v>0</v>
      </c>
      <c r="T20" s="7">
        <f t="shared" si="13"/>
        <v>34</v>
      </c>
      <c r="U20" s="7">
        <f t="shared" si="13"/>
        <v>24</v>
      </c>
      <c r="V20" s="7">
        <f t="shared" si="13"/>
        <v>1958</v>
      </c>
      <c r="W20" s="7">
        <f t="shared" si="13"/>
        <v>1724</v>
      </c>
      <c r="X20" s="7">
        <f t="shared" si="13"/>
        <v>0</v>
      </c>
      <c r="Y20" s="1">
        <f t="shared" si="1"/>
        <v>326.33333333333331</v>
      </c>
      <c r="Z20" s="25">
        <f t="shared" si="5"/>
        <v>14</v>
      </c>
      <c r="AA20" s="25">
        <f t="shared" si="6"/>
        <v>39</v>
      </c>
      <c r="AB20" s="25">
        <f t="shared" si="7"/>
        <v>98</v>
      </c>
      <c r="AC20" s="1">
        <f t="shared" si="8"/>
        <v>19.979591836734695</v>
      </c>
      <c r="AD20" s="25">
        <f t="shared" si="9"/>
        <v>234</v>
      </c>
      <c r="AE20" s="1">
        <f t="shared" si="10"/>
        <v>6</v>
      </c>
      <c r="AF20" s="1">
        <f t="shared" si="11"/>
        <v>13.979591836734695</v>
      </c>
      <c r="AG20" s="30">
        <f t="shared" si="12"/>
        <v>81.5</v>
      </c>
      <c r="AH20" s="1">
        <f t="shared" si="4"/>
        <v>24.024539877300615</v>
      </c>
      <c r="BF20" t="s">
        <v>28</v>
      </c>
      <c r="BG20">
        <v>3</v>
      </c>
      <c r="BH20">
        <v>17</v>
      </c>
    </row>
    <row r="21" spans="1:60" s="2" customFormat="1" ht="15.75" x14ac:dyDescent="0.25">
      <c r="A21">
        <v>17</v>
      </c>
      <c r="B21"/>
      <c r="C21"/>
      <c r="D21">
        <v>2</v>
      </c>
      <c r="E21">
        <v>1</v>
      </c>
      <c r="F21" s="11" t="s">
        <v>242</v>
      </c>
      <c r="G21" s="2" t="s">
        <v>29</v>
      </c>
      <c r="H21" s="2">
        <v>0</v>
      </c>
      <c r="I21" s="2">
        <v>0</v>
      </c>
      <c r="J21" s="8">
        <f t="shared" si="13"/>
        <v>43</v>
      </c>
      <c r="K21" s="8">
        <f t="shared" si="13"/>
        <v>0</v>
      </c>
      <c r="L21" s="8">
        <f t="shared" si="13"/>
        <v>40</v>
      </c>
      <c r="M21" s="8">
        <f t="shared" si="13"/>
        <v>1253</v>
      </c>
      <c r="N21" s="8">
        <f t="shared" si="13"/>
        <v>331</v>
      </c>
      <c r="O21" s="8">
        <f t="shared" si="13"/>
        <v>1253</v>
      </c>
      <c r="P21" s="8">
        <f t="shared" si="13"/>
        <v>0</v>
      </c>
      <c r="Q21" s="8">
        <f t="shared" si="13"/>
        <v>1258</v>
      </c>
      <c r="R21" s="8">
        <f t="shared" si="13"/>
        <v>0</v>
      </c>
      <c r="S21" s="8">
        <f t="shared" si="13"/>
        <v>0</v>
      </c>
      <c r="T21" s="8">
        <f t="shared" si="13"/>
        <v>0</v>
      </c>
      <c r="U21" s="8">
        <f t="shared" si="13"/>
        <v>0</v>
      </c>
      <c r="V21" s="8">
        <f t="shared" si="13"/>
        <v>11645</v>
      </c>
      <c r="W21" s="8">
        <f t="shared" si="13"/>
        <v>0</v>
      </c>
      <c r="X21" s="8">
        <f t="shared" si="13"/>
        <v>0</v>
      </c>
      <c r="Y21" s="3">
        <f t="shared" si="1"/>
        <v>291.125</v>
      </c>
      <c r="Z21" s="27">
        <f t="shared" si="5"/>
        <v>0</v>
      </c>
      <c r="AA21" s="27">
        <f t="shared" si="6"/>
        <v>1258</v>
      </c>
      <c r="AB21" s="27">
        <f t="shared" si="7"/>
        <v>1258</v>
      </c>
      <c r="AC21" s="3">
        <f t="shared" si="8"/>
        <v>9.2567567567567561</v>
      </c>
      <c r="AD21" s="27">
        <f t="shared" si="9"/>
        <v>11645</v>
      </c>
      <c r="AE21" s="3">
        <f t="shared" si="10"/>
        <v>9.2567567567567561</v>
      </c>
      <c r="AF21" s="3">
        <f t="shared" si="11"/>
        <v>0</v>
      </c>
      <c r="AG21" s="31">
        <f t="shared" si="12"/>
        <v>1255.5</v>
      </c>
      <c r="AH21" s="3">
        <f t="shared" si="4"/>
        <v>9.2751891676622851</v>
      </c>
      <c r="BF21" s="2" t="s">
        <v>30</v>
      </c>
      <c r="BG21" s="2">
        <v>3</v>
      </c>
      <c r="BH21" s="2">
        <v>17</v>
      </c>
    </row>
    <row r="22" spans="1:60" ht="15.75" x14ac:dyDescent="0.25">
      <c r="A22">
        <v>18</v>
      </c>
      <c r="D22">
        <v>1</v>
      </c>
      <c r="E22">
        <v>1</v>
      </c>
      <c r="F22" s="12" t="s">
        <v>243</v>
      </c>
      <c r="G22" t="s">
        <v>31</v>
      </c>
      <c r="H22">
        <v>0</v>
      </c>
      <c r="I22">
        <v>0</v>
      </c>
      <c r="J22" s="7">
        <f t="shared" si="13"/>
        <v>6</v>
      </c>
      <c r="K22" s="7">
        <f t="shared" si="13"/>
        <v>0</v>
      </c>
      <c r="L22" s="7">
        <f t="shared" si="13"/>
        <v>6</v>
      </c>
      <c r="M22" s="7">
        <f t="shared" si="13"/>
        <v>16</v>
      </c>
      <c r="N22" s="7">
        <f t="shared" si="13"/>
        <v>5</v>
      </c>
      <c r="O22" s="9">
        <f t="shared" si="13"/>
        <v>16</v>
      </c>
      <c r="P22" s="7">
        <f t="shared" si="13"/>
        <v>0</v>
      </c>
      <c r="Q22" s="7">
        <f t="shared" si="13"/>
        <v>178</v>
      </c>
      <c r="R22" s="7">
        <f t="shared" si="13"/>
        <v>0</v>
      </c>
      <c r="S22" s="7">
        <f t="shared" si="13"/>
        <v>0</v>
      </c>
      <c r="T22" s="7">
        <f t="shared" si="13"/>
        <v>0</v>
      </c>
      <c r="U22" s="7">
        <f t="shared" si="13"/>
        <v>0</v>
      </c>
      <c r="V22" s="7">
        <f t="shared" si="13"/>
        <v>1692</v>
      </c>
      <c r="W22" s="7">
        <f t="shared" si="13"/>
        <v>0</v>
      </c>
      <c r="X22" s="7">
        <f t="shared" si="13"/>
        <v>0</v>
      </c>
      <c r="Y22" s="1">
        <f t="shared" si="1"/>
        <v>282</v>
      </c>
      <c r="Z22" s="25">
        <f t="shared" si="5"/>
        <v>0</v>
      </c>
      <c r="AA22" s="25">
        <f t="shared" si="6"/>
        <v>178</v>
      </c>
      <c r="AB22" s="25">
        <f t="shared" si="7"/>
        <v>178</v>
      </c>
      <c r="AC22" s="1">
        <f t="shared" si="8"/>
        <v>9.5056179775280896</v>
      </c>
      <c r="AD22" s="25">
        <f t="shared" si="9"/>
        <v>1692</v>
      </c>
      <c r="AE22" s="1">
        <f t="shared" si="10"/>
        <v>9.5056179775280896</v>
      </c>
      <c r="AF22" s="1">
        <f t="shared" si="11"/>
        <v>0</v>
      </c>
      <c r="AG22" s="30">
        <f t="shared" si="12"/>
        <v>97</v>
      </c>
      <c r="AH22" s="1">
        <f t="shared" si="4"/>
        <v>17.443298969072163</v>
      </c>
      <c r="BF22" t="s">
        <v>32</v>
      </c>
      <c r="BG22">
        <v>3</v>
      </c>
      <c r="BH22">
        <v>17</v>
      </c>
    </row>
    <row r="23" spans="1:60" ht="31.5" x14ac:dyDescent="0.25">
      <c r="A23">
        <v>19</v>
      </c>
      <c r="D23">
        <v>1</v>
      </c>
      <c r="E23">
        <v>1</v>
      </c>
      <c r="F23" s="12" t="s">
        <v>244</v>
      </c>
      <c r="G23" t="s">
        <v>33</v>
      </c>
      <c r="H23">
        <v>0</v>
      </c>
      <c r="I23">
        <v>0</v>
      </c>
      <c r="J23" s="7">
        <f t="shared" si="13"/>
        <v>12</v>
      </c>
      <c r="K23" s="7">
        <f t="shared" si="13"/>
        <v>0</v>
      </c>
      <c r="L23" s="7">
        <f t="shared" si="13"/>
        <v>10</v>
      </c>
      <c r="M23" s="7">
        <f t="shared" si="13"/>
        <v>517</v>
      </c>
      <c r="N23" s="7">
        <f t="shared" si="13"/>
        <v>167</v>
      </c>
      <c r="O23" s="9">
        <f t="shared" si="13"/>
        <v>517</v>
      </c>
      <c r="P23" s="7">
        <f t="shared" si="13"/>
        <v>0</v>
      </c>
      <c r="Q23" s="7">
        <f t="shared" si="13"/>
        <v>346</v>
      </c>
      <c r="R23" s="7">
        <f t="shared" si="13"/>
        <v>0</v>
      </c>
      <c r="S23" s="7">
        <f t="shared" si="13"/>
        <v>0</v>
      </c>
      <c r="T23" s="7">
        <f t="shared" si="13"/>
        <v>0</v>
      </c>
      <c r="U23" s="7">
        <f t="shared" si="13"/>
        <v>0</v>
      </c>
      <c r="V23" s="7">
        <f t="shared" si="13"/>
        <v>2520</v>
      </c>
      <c r="W23" s="7">
        <f t="shared" si="13"/>
        <v>0</v>
      </c>
      <c r="X23" s="7">
        <f t="shared" si="13"/>
        <v>0</v>
      </c>
      <c r="Y23" s="1">
        <f t="shared" si="1"/>
        <v>252</v>
      </c>
      <c r="Z23" s="25">
        <f t="shared" si="5"/>
        <v>0</v>
      </c>
      <c r="AA23" s="25">
        <f t="shared" si="6"/>
        <v>346</v>
      </c>
      <c r="AB23" s="25">
        <f t="shared" si="7"/>
        <v>346</v>
      </c>
      <c r="AC23" s="1">
        <f t="shared" si="8"/>
        <v>7.2832369942196529</v>
      </c>
      <c r="AD23" s="25">
        <f t="shared" si="9"/>
        <v>2520</v>
      </c>
      <c r="AE23" s="1">
        <f t="shared" si="10"/>
        <v>7.2832369942196529</v>
      </c>
      <c r="AF23" s="1">
        <f t="shared" si="11"/>
        <v>0</v>
      </c>
      <c r="AG23" s="30">
        <f t="shared" si="12"/>
        <v>431.5</v>
      </c>
      <c r="AH23" s="1">
        <f t="shared" si="4"/>
        <v>5.8400926998841252</v>
      </c>
      <c r="BF23" t="s">
        <v>34</v>
      </c>
      <c r="BG23">
        <v>3</v>
      </c>
      <c r="BH23">
        <v>17</v>
      </c>
    </row>
    <row r="24" spans="1:60" s="2" customFormat="1" ht="15.75" x14ac:dyDescent="0.25">
      <c r="A24">
        <v>20</v>
      </c>
      <c r="B24"/>
      <c r="C24"/>
      <c r="D24">
        <v>2</v>
      </c>
      <c r="E24">
        <v>1</v>
      </c>
      <c r="F24" s="11" t="s">
        <v>245</v>
      </c>
      <c r="G24" s="2" t="s">
        <v>35</v>
      </c>
      <c r="H24" s="2">
        <v>0</v>
      </c>
      <c r="I24" s="2">
        <v>0</v>
      </c>
      <c r="J24" s="8">
        <f t="shared" si="13"/>
        <v>17</v>
      </c>
      <c r="K24" s="8">
        <f t="shared" si="13"/>
        <v>0</v>
      </c>
      <c r="L24" s="8">
        <f t="shared" si="13"/>
        <v>17</v>
      </c>
      <c r="M24" s="8">
        <f t="shared" si="13"/>
        <v>158</v>
      </c>
      <c r="N24" s="8">
        <f t="shared" si="13"/>
        <v>42</v>
      </c>
      <c r="O24" s="8">
        <f t="shared" si="13"/>
        <v>3</v>
      </c>
      <c r="P24" s="8">
        <f t="shared" si="13"/>
        <v>63</v>
      </c>
      <c r="Q24" s="8">
        <f t="shared" si="13"/>
        <v>150</v>
      </c>
      <c r="R24" s="8">
        <f t="shared" si="13"/>
        <v>60</v>
      </c>
      <c r="S24" s="8">
        <f t="shared" si="13"/>
        <v>0</v>
      </c>
      <c r="T24" s="8">
        <f t="shared" si="13"/>
        <v>0</v>
      </c>
      <c r="U24" s="8">
        <f t="shared" si="13"/>
        <v>0</v>
      </c>
      <c r="V24" s="8">
        <f t="shared" si="13"/>
        <v>5960</v>
      </c>
      <c r="W24" s="8">
        <f t="shared" si="13"/>
        <v>2286</v>
      </c>
      <c r="X24" s="8">
        <f t="shared" si="13"/>
        <v>0</v>
      </c>
      <c r="Y24" s="3">
        <f t="shared" si="1"/>
        <v>350.58823529411762</v>
      </c>
      <c r="Z24" s="27">
        <f t="shared" si="5"/>
        <v>92</v>
      </c>
      <c r="AA24" s="27">
        <f t="shared" si="6"/>
        <v>90</v>
      </c>
      <c r="AB24" s="27">
        <f t="shared" si="7"/>
        <v>150</v>
      </c>
      <c r="AC24" s="3">
        <f t="shared" si="8"/>
        <v>39.733333333333334</v>
      </c>
      <c r="AD24" s="27">
        <f t="shared" si="9"/>
        <v>3674</v>
      </c>
      <c r="AE24" s="3">
        <f t="shared" si="10"/>
        <v>40.822222222222223</v>
      </c>
      <c r="AF24" s="3">
        <f t="shared" si="11"/>
        <v>-1.0888888888888886</v>
      </c>
      <c r="AG24" s="31">
        <f t="shared" si="12"/>
        <v>154</v>
      </c>
      <c r="AH24" s="3">
        <f t="shared" si="4"/>
        <v>38.701298701298704</v>
      </c>
      <c r="BF24" s="2" t="s">
        <v>36</v>
      </c>
      <c r="BG24" s="2">
        <v>3</v>
      </c>
      <c r="BH24" s="2">
        <v>17</v>
      </c>
    </row>
    <row r="25" spans="1:60" ht="31.5" x14ac:dyDescent="0.25">
      <c r="A25">
        <v>21</v>
      </c>
      <c r="D25">
        <v>1</v>
      </c>
      <c r="E25">
        <v>1</v>
      </c>
      <c r="F25" s="12" t="s">
        <v>246</v>
      </c>
      <c r="G25" t="s">
        <v>37</v>
      </c>
      <c r="H25">
        <v>0</v>
      </c>
      <c r="I25">
        <v>0</v>
      </c>
      <c r="J25" s="7">
        <f t="shared" si="13"/>
        <v>7</v>
      </c>
      <c r="K25" s="7">
        <f t="shared" si="13"/>
        <v>0</v>
      </c>
      <c r="L25" s="7">
        <f t="shared" si="13"/>
        <v>7</v>
      </c>
      <c r="M25" s="7">
        <f t="shared" si="13"/>
        <v>372</v>
      </c>
      <c r="N25" s="7">
        <f t="shared" si="13"/>
        <v>101</v>
      </c>
      <c r="O25" s="9">
        <f t="shared" si="13"/>
        <v>29</v>
      </c>
      <c r="P25" s="7">
        <f t="shared" si="13"/>
        <v>179</v>
      </c>
      <c r="Q25" s="7">
        <f t="shared" si="13"/>
        <v>46</v>
      </c>
      <c r="R25" s="7">
        <f t="shared" si="13"/>
        <v>13</v>
      </c>
      <c r="S25" s="7">
        <f t="shared" si="13"/>
        <v>0</v>
      </c>
      <c r="T25" s="7">
        <f t="shared" si="13"/>
        <v>35</v>
      </c>
      <c r="U25" s="7">
        <f t="shared" si="13"/>
        <v>18</v>
      </c>
      <c r="V25" s="7">
        <f t="shared" si="13"/>
        <v>1797</v>
      </c>
      <c r="W25" s="7">
        <f t="shared" si="13"/>
        <v>982</v>
      </c>
      <c r="X25" s="7">
        <f t="shared" si="13"/>
        <v>0</v>
      </c>
      <c r="Y25" s="1">
        <f t="shared" si="1"/>
        <v>256.71428571428572</v>
      </c>
      <c r="Z25" s="25">
        <f t="shared" si="5"/>
        <v>164</v>
      </c>
      <c r="AA25" s="25">
        <f t="shared" si="6"/>
        <v>33</v>
      </c>
      <c r="AB25" s="25">
        <f t="shared" si="7"/>
        <v>81</v>
      </c>
      <c r="AC25" s="1">
        <f t="shared" si="8"/>
        <v>22.185185185185187</v>
      </c>
      <c r="AD25" s="25">
        <f t="shared" si="9"/>
        <v>815</v>
      </c>
      <c r="AE25" s="1">
        <f t="shared" si="10"/>
        <v>24.696969696969695</v>
      </c>
      <c r="AF25" s="1">
        <f t="shared" si="11"/>
        <v>-2.5117845117845086</v>
      </c>
      <c r="AG25" s="30">
        <f t="shared" si="12"/>
        <v>226.5</v>
      </c>
      <c r="AH25" s="1">
        <f t="shared" si="4"/>
        <v>7.9337748344370862</v>
      </c>
      <c r="BF25" t="s">
        <v>38</v>
      </c>
      <c r="BG25">
        <v>3</v>
      </c>
      <c r="BH25">
        <v>17</v>
      </c>
    </row>
    <row r="26" spans="1:60" s="2" customFormat="1" ht="15.75" x14ac:dyDescent="0.25">
      <c r="A26">
        <v>22</v>
      </c>
      <c r="B26"/>
      <c r="C26"/>
      <c r="D26">
        <v>2</v>
      </c>
      <c r="E26">
        <v>1</v>
      </c>
      <c r="F26" s="11" t="s">
        <v>247</v>
      </c>
      <c r="G26" s="2" t="s">
        <v>39</v>
      </c>
      <c r="H26" s="2">
        <v>0</v>
      </c>
      <c r="I26" s="2">
        <v>0</v>
      </c>
      <c r="J26" s="8">
        <f t="shared" si="13"/>
        <v>1</v>
      </c>
      <c r="K26" s="8">
        <f t="shared" si="13"/>
        <v>0</v>
      </c>
      <c r="L26" s="8">
        <f t="shared" si="13"/>
        <v>1</v>
      </c>
      <c r="M26" s="8">
        <f t="shared" si="13"/>
        <v>1</v>
      </c>
      <c r="N26" s="8">
        <f t="shared" si="13"/>
        <v>0</v>
      </c>
      <c r="O26" s="8">
        <f t="shared" si="13"/>
        <v>1</v>
      </c>
      <c r="P26" s="8">
        <f t="shared" si="13"/>
        <v>0</v>
      </c>
      <c r="Q26" s="8">
        <f t="shared" si="13"/>
        <v>4</v>
      </c>
      <c r="R26" s="8">
        <f t="shared" si="13"/>
        <v>0</v>
      </c>
      <c r="S26" s="8">
        <f t="shared" si="13"/>
        <v>0</v>
      </c>
      <c r="T26" s="8">
        <f t="shared" si="13"/>
        <v>0</v>
      </c>
      <c r="U26" s="8">
        <f t="shared" si="13"/>
        <v>0</v>
      </c>
      <c r="V26" s="8">
        <f t="shared" si="13"/>
        <v>18</v>
      </c>
      <c r="W26" s="8">
        <f t="shared" si="13"/>
        <v>0</v>
      </c>
      <c r="X26" s="8">
        <f t="shared" si="13"/>
        <v>0</v>
      </c>
      <c r="Y26" s="3">
        <f t="shared" si="1"/>
        <v>18</v>
      </c>
      <c r="Z26" s="27">
        <f t="shared" si="5"/>
        <v>0</v>
      </c>
      <c r="AA26" s="27">
        <f t="shared" si="6"/>
        <v>4</v>
      </c>
      <c r="AB26" s="27">
        <f t="shared" si="7"/>
        <v>4</v>
      </c>
      <c r="AC26" s="3">
        <f t="shared" si="8"/>
        <v>4.5</v>
      </c>
      <c r="AD26" s="27">
        <f t="shared" si="9"/>
        <v>18</v>
      </c>
      <c r="AE26" s="3">
        <f t="shared" si="10"/>
        <v>4.5</v>
      </c>
      <c r="AF26" s="3">
        <f t="shared" si="11"/>
        <v>0</v>
      </c>
      <c r="AG26" s="31">
        <f t="shared" si="12"/>
        <v>2.5</v>
      </c>
      <c r="AH26" s="3">
        <f t="shared" si="4"/>
        <v>7.2</v>
      </c>
      <c r="BF26" s="2" t="s">
        <v>40</v>
      </c>
      <c r="BG26" s="2">
        <v>3</v>
      </c>
      <c r="BH26" s="2">
        <v>17</v>
      </c>
    </row>
    <row r="27" spans="1:60" ht="15.75" x14ac:dyDescent="0.25">
      <c r="A27">
        <v>23</v>
      </c>
      <c r="D27">
        <v>1</v>
      </c>
      <c r="E27">
        <v>1</v>
      </c>
      <c r="F27" s="12" t="s">
        <v>248</v>
      </c>
      <c r="G27" t="s">
        <v>41</v>
      </c>
      <c r="H27">
        <v>0</v>
      </c>
      <c r="I27">
        <v>0</v>
      </c>
      <c r="J27" s="7">
        <f t="shared" si="13"/>
        <v>10</v>
      </c>
      <c r="K27" s="7">
        <f t="shared" si="13"/>
        <v>6</v>
      </c>
      <c r="L27" s="7">
        <f t="shared" si="13"/>
        <v>10</v>
      </c>
      <c r="M27" s="7">
        <f t="shared" si="13"/>
        <v>112</v>
      </c>
      <c r="N27" s="7">
        <f t="shared" si="13"/>
        <v>102</v>
      </c>
      <c r="O27" s="9">
        <f t="shared" si="13"/>
        <v>13</v>
      </c>
      <c r="P27" s="7">
        <f t="shared" si="13"/>
        <v>60</v>
      </c>
      <c r="Q27" s="7">
        <f t="shared" si="13"/>
        <v>99</v>
      </c>
      <c r="R27" s="7">
        <f t="shared" si="13"/>
        <v>44</v>
      </c>
      <c r="S27" s="7">
        <f t="shared" si="13"/>
        <v>0</v>
      </c>
      <c r="T27" s="7">
        <f t="shared" si="13"/>
        <v>0</v>
      </c>
      <c r="U27" s="7">
        <f t="shared" si="13"/>
        <v>0</v>
      </c>
      <c r="V27" s="7">
        <f t="shared" si="13"/>
        <v>2681</v>
      </c>
      <c r="W27" s="7">
        <f t="shared" si="13"/>
        <v>835</v>
      </c>
      <c r="X27" s="7">
        <f t="shared" si="13"/>
        <v>0</v>
      </c>
      <c r="Y27" s="1">
        <f t="shared" si="1"/>
        <v>268.10000000000002</v>
      </c>
      <c r="Z27" s="25">
        <f t="shared" si="5"/>
        <v>39</v>
      </c>
      <c r="AA27" s="25">
        <f t="shared" si="6"/>
        <v>55</v>
      </c>
      <c r="AB27" s="25">
        <f t="shared" si="7"/>
        <v>99</v>
      </c>
      <c r="AC27" s="1">
        <f t="shared" si="8"/>
        <v>27.08080808080808</v>
      </c>
      <c r="AD27" s="25">
        <f t="shared" si="9"/>
        <v>1846</v>
      </c>
      <c r="AE27" s="1">
        <f t="shared" si="10"/>
        <v>33.563636363636363</v>
      </c>
      <c r="AF27" s="1">
        <f t="shared" si="11"/>
        <v>-6.4828282828282831</v>
      </c>
      <c r="AG27" s="30">
        <f t="shared" si="12"/>
        <v>105.5</v>
      </c>
      <c r="AH27" s="1">
        <f t="shared" si="4"/>
        <v>25.412322274881518</v>
      </c>
      <c r="BF27" t="s">
        <v>42</v>
      </c>
      <c r="BG27">
        <v>3</v>
      </c>
      <c r="BH27">
        <v>17</v>
      </c>
    </row>
    <row r="28" spans="1:60" ht="15.75" x14ac:dyDescent="0.25">
      <c r="A28">
        <v>24</v>
      </c>
      <c r="F28" s="14" t="s">
        <v>249</v>
      </c>
      <c r="G28" t="s">
        <v>161</v>
      </c>
      <c r="J28" s="7">
        <f>VLOOKUP($A28,_30p_3100,J$1)</f>
        <v>63</v>
      </c>
      <c r="K28" s="7">
        <f t="shared" si="13"/>
        <v>34</v>
      </c>
      <c r="L28" s="7">
        <f t="shared" si="13"/>
        <v>63</v>
      </c>
      <c r="M28" s="7">
        <f t="shared" si="13"/>
        <v>1910</v>
      </c>
      <c r="N28" s="7">
        <f t="shared" si="13"/>
        <v>1278</v>
      </c>
      <c r="O28" s="9">
        <f t="shared" si="13"/>
        <v>221</v>
      </c>
      <c r="P28" s="7">
        <f t="shared" si="13"/>
        <v>978</v>
      </c>
      <c r="Q28" s="7">
        <f t="shared" si="13"/>
        <v>1949</v>
      </c>
      <c r="R28" s="7">
        <f t="shared" si="13"/>
        <v>1001</v>
      </c>
      <c r="S28" s="7">
        <f t="shared" si="13"/>
        <v>6</v>
      </c>
      <c r="T28" s="7">
        <f t="shared" si="13"/>
        <v>9</v>
      </c>
      <c r="U28" s="7">
        <f t="shared" si="13"/>
        <v>8</v>
      </c>
      <c r="V28" s="7">
        <f t="shared" si="13"/>
        <v>19336</v>
      </c>
      <c r="W28" s="7">
        <f t="shared" si="13"/>
        <v>11360</v>
      </c>
      <c r="X28" s="7">
        <f t="shared" si="13"/>
        <v>0</v>
      </c>
      <c r="Y28" s="1">
        <f t="shared" si="1"/>
        <v>306.92063492063494</v>
      </c>
      <c r="Z28" s="25">
        <f>M28-O28-P28</f>
        <v>711</v>
      </c>
      <c r="AA28" s="25">
        <f>Q28-R28</f>
        <v>948</v>
      </c>
      <c r="AB28" s="25">
        <f>Q28+T28</f>
        <v>1958</v>
      </c>
      <c r="AC28" s="1">
        <f>V28/AB28</f>
        <v>9.8753830439223691</v>
      </c>
      <c r="AD28" s="25">
        <f>V28-W28</f>
        <v>7976</v>
      </c>
      <c r="AE28" s="1">
        <f>AD28/AA28</f>
        <v>8.4135021097046412</v>
      </c>
      <c r="AF28" s="1">
        <f>AC28-AE28</f>
        <v>1.4618809342177279</v>
      </c>
      <c r="AG28" s="30">
        <f>(M28+Q28+T28)/2</f>
        <v>1934</v>
      </c>
      <c r="AH28" s="1">
        <f>V28/AG28</f>
        <v>9.997931747673217</v>
      </c>
    </row>
    <row r="29" spans="1:60" ht="15.75" x14ac:dyDescent="0.25">
      <c r="A29">
        <v>25</v>
      </c>
      <c r="F29" s="14" t="s">
        <v>450</v>
      </c>
      <c r="G29" t="s">
        <v>449</v>
      </c>
      <c r="J29" s="7">
        <f t="shared" si="13"/>
        <v>15</v>
      </c>
      <c r="K29" s="7">
        <f t="shared" ref="K29:X29" si="14">VLOOKUP($A29,_30_3100,K$1)</f>
        <v>0</v>
      </c>
      <c r="L29" s="7">
        <f t="shared" si="14"/>
        <v>0</v>
      </c>
      <c r="M29" s="7">
        <f t="shared" si="14"/>
        <v>0</v>
      </c>
      <c r="N29" s="7">
        <f>VLOOKUP($A29,_30_3100,N$1)</f>
        <v>0</v>
      </c>
      <c r="O29" s="9">
        <f t="shared" si="14"/>
        <v>0</v>
      </c>
      <c r="P29" s="7">
        <f t="shared" si="14"/>
        <v>0</v>
      </c>
      <c r="Q29" s="7">
        <f t="shared" si="14"/>
        <v>0</v>
      </c>
      <c r="R29" s="7">
        <f t="shared" si="14"/>
        <v>0</v>
      </c>
      <c r="S29" s="7">
        <f t="shared" si="14"/>
        <v>0</v>
      </c>
      <c r="T29" s="7">
        <f t="shared" si="14"/>
        <v>0</v>
      </c>
      <c r="U29" s="7">
        <f t="shared" si="14"/>
        <v>0</v>
      </c>
      <c r="V29" s="7">
        <f t="shared" si="14"/>
        <v>0</v>
      </c>
      <c r="W29" s="7">
        <f t="shared" si="14"/>
        <v>0</v>
      </c>
      <c r="X29" s="7">
        <f t="shared" si="14"/>
        <v>0</v>
      </c>
      <c r="Y29" s="1" t="e">
        <f t="shared" si="1"/>
        <v>#DIV/0!</v>
      </c>
      <c r="Z29" s="25">
        <f>M29-O29-P29</f>
        <v>0</v>
      </c>
      <c r="AA29" s="25">
        <f>Q29-R29</f>
        <v>0</v>
      </c>
      <c r="AB29" s="25">
        <f>Q29+T29</f>
        <v>0</v>
      </c>
      <c r="AC29" s="1" t="e">
        <f>V29/AB29</f>
        <v>#DIV/0!</v>
      </c>
      <c r="AD29" s="25">
        <f>V29-W29</f>
        <v>0</v>
      </c>
      <c r="AE29" s="1" t="e">
        <f>AD29/AA29</f>
        <v>#DIV/0!</v>
      </c>
      <c r="AF29" s="1" t="e">
        <f>AC29-AE29</f>
        <v>#DIV/0!</v>
      </c>
      <c r="AG29" s="30">
        <f>(M29+Q29+T29)/2</f>
        <v>0</v>
      </c>
      <c r="AH29" s="1" t="e">
        <f>V29/AG29</f>
        <v>#DIV/0!</v>
      </c>
    </row>
    <row r="30" spans="1:60" s="2" customFormat="1" ht="15.75" x14ac:dyDescent="0.25">
      <c r="A30">
        <v>26</v>
      </c>
      <c r="B30"/>
      <c r="C30"/>
      <c r="D30">
        <v>2</v>
      </c>
      <c r="E30">
        <v>1</v>
      </c>
      <c r="F30" s="11" t="s">
        <v>250</v>
      </c>
      <c r="G30" s="2" t="s">
        <v>43</v>
      </c>
      <c r="H30" s="2">
        <v>0</v>
      </c>
      <c r="I30" s="2">
        <v>0</v>
      </c>
      <c r="J30" s="8">
        <f t="shared" si="13"/>
        <v>20</v>
      </c>
      <c r="K30" s="8">
        <f t="shared" si="13"/>
        <v>0</v>
      </c>
      <c r="L30" s="8">
        <f t="shared" si="13"/>
        <v>20</v>
      </c>
      <c r="M30" s="8">
        <f t="shared" si="13"/>
        <v>74</v>
      </c>
      <c r="N30" s="8">
        <f t="shared" si="13"/>
        <v>27</v>
      </c>
      <c r="O30" s="8">
        <f t="shared" si="13"/>
        <v>0</v>
      </c>
      <c r="P30" s="8">
        <f t="shared" si="13"/>
        <v>25</v>
      </c>
      <c r="Q30" s="8">
        <f t="shared" si="13"/>
        <v>76</v>
      </c>
      <c r="R30" s="8">
        <f t="shared" si="13"/>
        <v>26</v>
      </c>
      <c r="S30" s="8">
        <f t="shared" si="13"/>
        <v>0</v>
      </c>
      <c r="T30" s="8">
        <f t="shared" si="13"/>
        <v>0</v>
      </c>
      <c r="U30" s="8">
        <f t="shared" si="13"/>
        <v>0</v>
      </c>
      <c r="V30" s="8">
        <f t="shared" si="13"/>
        <v>5739</v>
      </c>
      <c r="W30" s="8">
        <f t="shared" si="13"/>
        <v>1203</v>
      </c>
      <c r="X30" s="8">
        <f t="shared" si="13"/>
        <v>0</v>
      </c>
      <c r="Y30" s="3">
        <f t="shared" si="1"/>
        <v>286.95</v>
      </c>
      <c r="Z30" s="27">
        <f t="shared" si="5"/>
        <v>49</v>
      </c>
      <c r="AA30" s="27">
        <f t="shared" si="6"/>
        <v>50</v>
      </c>
      <c r="AB30" s="27">
        <f t="shared" si="7"/>
        <v>76</v>
      </c>
      <c r="AC30" s="3">
        <f t="shared" si="8"/>
        <v>75.513157894736835</v>
      </c>
      <c r="AD30" s="27">
        <f t="shared" si="9"/>
        <v>4536</v>
      </c>
      <c r="AE30" s="3">
        <f t="shared" si="10"/>
        <v>90.72</v>
      </c>
      <c r="AF30" s="3">
        <f t="shared" si="11"/>
        <v>-15.206842105263163</v>
      </c>
      <c r="AG30" s="31">
        <f t="shared" si="12"/>
        <v>75</v>
      </c>
      <c r="AH30" s="3">
        <f t="shared" si="4"/>
        <v>76.52</v>
      </c>
      <c r="BF30" s="2" t="s">
        <v>44</v>
      </c>
      <c r="BG30" s="2">
        <v>3</v>
      </c>
      <c r="BH30" s="2">
        <v>17</v>
      </c>
    </row>
    <row r="31" spans="1:60" s="2" customFormat="1" ht="15.75" x14ac:dyDescent="0.25">
      <c r="A31">
        <v>27</v>
      </c>
      <c r="B31"/>
      <c r="C31"/>
      <c r="D31"/>
      <c r="E31"/>
      <c r="F31" s="14" t="s">
        <v>249</v>
      </c>
      <c r="G31" t="s">
        <v>163</v>
      </c>
      <c r="J31" s="8">
        <f t="shared" ref="J31:X41" si="15">VLOOKUP($A31,_30p_3100,J$1)</f>
        <v>20</v>
      </c>
      <c r="K31" s="8">
        <f t="shared" si="15"/>
        <v>0</v>
      </c>
      <c r="L31" s="8">
        <f t="shared" si="15"/>
        <v>15</v>
      </c>
      <c r="M31" s="8">
        <f t="shared" si="15"/>
        <v>57</v>
      </c>
      <c r="N31" s="8">
        <f t="shared" si="15"/>
        <v>7</v>
      </c>
      <c r="O31" s="8">
        <f t="shared" si="15"/>
        <v>57</v>
      </c>
      <c r="P31" s="8">
        <f t="shared" si="15"/>
        <v>0</v>
      </c>
      <c r="Q31" s="8">
        <f t="shared" si="15"/>
        <v>65</v>
      </c>
      <c r="R31" s="8">
        <f t="shared" si="15"/>
        <v>0</v>
      </c>
      <c r="S31" s="8">
        <f t="shared" si="15"/>
        <v>0</v>
      </c>
      <c r="T31" s="8">
        <f t="shared" si="15"/>
        <v>0</v>
      </c>
      <c r="U31" s="8">
        <f t="shared" si="15"/>
        <v>0</v>
      </c>
      <c r="V31" s="8">
        <f t="shared" si="15"/>
        <v>4402</v>
      </c>
      <c r="W31" s="8">
        <f t="shared" si="15"/>
        <v>0</v>
      </c>
      <c r="X31" s="8">
        <f t="shared" si="15"/>
        <v>1660</v>
      </c>
      <c r="Y31" s="1">
        <f t="shared" si="1"/>
        <v>293.46666666666664</v>
      </c>
      <c r="Z31" s="25">
        <f>M31-O31-P31</f>
        <v>0</v>
      </c>
      <c r="AA31" s="25">
        <f>Q31-R31</f>
        <v>65</v>
      </c>
      <c r="AB31" s="25">
        <f>Q31+T31</f>
        <v>65</v>
      </c>
      <c r="AC31" s="1">
        <f>V31/AB31</f>
        <v>67.723076923076917</v>
      </c>
      <c r="AD31" s="25">
        <f>V31-W31</f>
        <v>4402</v>
      </c>
      <c r="AE31" s="1">
        <f>AD31/AA31</f>
        <v>67.723076923076917</v>
      </c>
      <c r="AF31" s="1">
        <f>AC31-AE31</f>
        <v>0</v>
      </c>
      <c r="AG31" s="30">
        <f>(M31+Q31+T31)/2</f>
        <v>61</v>
      </c>
      <c r="AH31" s="1">
        <f>V31/AG31</f>
        <v>72.163934426229503</v>
      </c>
    </row>
    <row r="32" spans="1:60" s="2" customFormat="1" ht="15.75" x14ac:dyDescent="0.25">
      <c r="A32">
        <v>28</v>
      </c>
      <c r="B32"/>
      <c r="C32"/>
      <c r="D32"/>
      <c r="E32"/>
      <c r="F32" s="14" t="s">
        <v>450</v>
      </c>
      <c r="G32" t="s">
        <v>451</v>
      </c>
      <c r="J32" s="8">
        <f>VLOOKUP($A32,_30_3100,J$1)</f>
        <v>0</v>
      </c>
      <c r="K32" s="8">
        <f t="shared" ref="K32:X32" si="16">VLOOKUP($A32,_30_3100,K$1)</f>
        <v>0</v>
      </c>
      <c r="L32" s="8">
        <f t="shared" si="16"/>
        <v>0</v>
      </c>
      <c r="M32" s="8">
        <f t="shared" si="16"/>
        <v>0</v>
      </c>
      <c r="N32" s="8">
        <f t="shared" si="16"/>
        <v>0</v>
      </c>
      <c r="O32" s="8">
        <f t="shared" si="16"/>
        <v>0</v>
      </c>
      <c r="P32" s="8">
        <f t="shared" si="16"/>
        <v>0</v>
      </c>
      <c r="Q32" s="8">
        <f t="shared" si="16"/>
        <v>0</v>
      </c>
      <c r="R32" s="8">
        <f t="shared" si="16"/>
        <v>0</v>
      </c>
      <c r="S32" s="8">
        <f t="shared" si="16"/>
        <v>0</v>
      </c>
      <c r="T32" s="8">
        <f t="shared" si="16"/>
        <v>0</v>
      </c>
      <c r="U32" s="8">
        <f t="shared" si="16"/>
        <v>0</v>
      </c>
      <c r="V32" s="8">
        <f t="shared" si="16"/>
        <v>0</v>
      </c>
      <c r="W32" s="8">
        <f t="shared" si="16"/>
        <v>0</v>
      </c>
      <c r="X32" s="8">
        <f t="shared" si="16"/>
        <v>0</v>
      </c>
      <c r="Y32" s="1" t="e">
        <f t="shared" si="1"/>
        <v>#DIV/0!</v>
      </c>
      <c r="Z32" s="25">
        <f>M32-O32-P32</f>
        <v>0</v>
      </c>
      <c r="AA32" s="25">
        <f>Q32-R32</f>
        <v>0</v>
      </c>
      <c r="AB32" s="25"/>
      <c r="AC32" s="1"/>
      <c r="AD32" s="25"/>
      <c r="AE32" s="1"/>
      <c r="AF32" s="1"/>
      <c r="AG32" s="30"/>
      <c r="AH32" s="1"/>
    </row>
    <row r="33" spans="1:60" ht="31.5" x14ac:dyDescent="0.25">
      <c r="A33">
        <v>29</v>
      </c>
      <c r="D33">
        <v>1</v>
      </c>
      <c r="E33">
        <v>1</v>
      </c>
      <c r="F33" s="12" t="s">
        <v>251</v>
      </c>
      <c r="G33" t="s">
        <v>45</v>
      </c>
      <c r="H33">
        <v>0</v>
      </c>
      <c r="I33">
        <v>0</v>
      </c>
      <c r="J33" s="7">
        <f t="shared" si="15"/>
        <v>6</v>
      </c>
      <c r="K33" s="7">
        <f t="shared" si="15"/>
        <v>0</v>
      </c>
      <c r="L33" s="7">
        <f t="shared" si="15"/>
        <v>6</v>
      </c>
      <c r="M33" s="7">
        <f t="shared" si="15"/>
        <v>298</v>
      </c>
      <c r="N33" s="7">
        <f t="shared" si="15"/>
        <v>45</v>
      </c>
      <c r="O33" s="9">
        <f t="shared" si="15"/>
        <v>298</v>
      </c>
      <c r="P33" s="7">
        <f t="shared" si="15"/>
        <v>0</v>
      </c>
      <c r="Q33" s="7">
        <f t="shared" si="15"/>
        <v>306</v>
      </c>
      <c r="R33" s="7">
        <f t="shared" si="15"/>
        <v>0</v>
      </c>
      <c r="S33" s="7">
        <f t="shared" si="15"/>
        <v>0</v>
      </c>
      <c r="T33" s="7">
        <f t="shared" si="15"/>
        <v>0</v>
      </c>
      <c r="U33" s="7">
        <f t="shared" si="15"/>
        <v>0</v>
      </c>
      <c r="V33" s="7">
        <f t="shared" si="15"/>
        <v>2008</v>
      </c>
      <c r="W33" s="7">
        <f t="shared" si="15"/>
        <v>0</v>
      </c>
      <c r="X33" s="7">
        <f t="shared" si="15"/>
        <v>0</v>
      </c>
      <c r="Y33" s="1">
        <f t="shared" si="1"/>
        <v>334.66666666666669</v>
      </c>
      <c r="Z33" s="25">
        <f t="shared" si="5"/>
        <v>0</v>
      </c>
      <c r="AA33" s="25">
        <f t="shared" si="6"/>
        <v>306</v>
      </c>
      <c r="AB33" s="25">
        <f t="shared" si="7"/>
        <v>306</v>
      </c>
      <c r="AC33" s="1">
        <f t="shared" si="8"/>
        <v>6.5620915032679736</v>
      </c>
      <c r="AD33" s="25">
        <f t="shared" si="9"/>
        <v>2008</v>
      </c>
      <c r="AE33" s="1">
        <f t="shared" si="10"/>
        <v>6.5620915032679736</v>
      </c>
      <c r="AF33" s="1">
        <f t="shared" si="11"/>
        <v>0</v>
      </c>
      <c r="AG33" s="30">
        <f t="shared" si="12"/>
        <v>302</v>
      </c>
      <c r="AH33" s="1">
        <f t="shared" si="4"/>
        <v>6.6490066225165565</v>
      </c>
      <c r="BF33" t="s">
        <v>46</v>
      </c>
      <c r="BG33">
        <v>3</v>
      </c>
      <c r="BH33">
        <v>17</v>
      </c>
    </row>
    <row r="34" spans="1:60" ht="31.5" x14ac:dyDescent="0.25">
      <c r="A34">
        <v>30</v>
      </c>
      <c r="F34" s="14" t="s">
        <v>252</v>
      </c>
      <c r="G34" t="s">
        <v>164</v>
      </c>
      <c r="J34" s="7">
        <f t="shared" si="15"/>
        <v>1949</v>
      </c>
      <c r="K34" s="7">
        <f t="shared" si="15"/>
        <v>0</v>
      </c>
      <c r="L34" s="7">
        <f t="shared" si="15"/>
        <v>1909</v>
      </c>
      <c r="M34" s="7">
        <f t="shared" si="15"/>
        <v>57364</v>
      </c>
      <c r="N34" s="7">
        <f t="shared" si="15"/>
        <v>15405</v>
      </c>
      <c r="O34" s="9">
        <f t="shared" si="15"/>
        <v>57032</v>
      </c>
      <c r="P34" s="7">
        <f t="shared" si="15"/>
        <v>0</v>
      </c>
      <c r="Q34" s="7">
        <f t="shared" si="15"/>
        <v>57663</v>
      </c>
      <c r="R34" s="7">
        <f t="shared" si="15"/>
        <v>0</v>
      </c>
      <c r="S34" s="7">
        <f t="shared" si="15"/>
        <v>26</v>
      </c>
      <c r="T34" s="7">
        <f t="shared" si="15"/>
        <v>34</v>
      </c>
      <c r="U34" s="7">
        <f t="shared" si="15"/>
        <v>0</v>
      </c>
      <c r="V34" s="7">
        <f t="shared" si="15"/>
        <v>599326</v>
      </c>
      <c r="W34" s="7">
        <f t="shared" si="15"/>
        <v>0</v>
      </c>
      <c r="X34" s="7">
        <f t="shared" si="15"/>
        <v>5356</v>
      </c>
      <c r="Y34" s="1">
        <f t="shared" si="1"/>
        <v>313.94761655316921</v>
      </c>
      <c r="Z34" s="25">
        <f>M34-O34-P34</f>
        <v>332</v>
      </c>
      <c r="AA34" s="25">
        <f>Q34-R34</f>
        <v>57663</v>
      </c>
      <c r="AB34" s="25">
        <f>Q34+T34</f>
        <v>57697</v>
      </c>
      <c r="AC34" s="1">
        <f>V34/AB34</f>
        <v>10.387472485571173</v>
      </c>
      <c r="AD34" s="25">
        <f>V34-W34</f>
        <v>599326</v>
      </c>
      <c r="AE34" s="1">
        <f>AD34/AA34</f>
        <v>10.393597280751955</v>
      </c>
      <c r="AF34" s="1">
        <f>AC34-AE34</f>
        <v>-6.1247951807814616E-3</v>
      </c>
      <c r="AG34" s="30">
        <f>(M34+Q34+T34)/2</f>
        <v>57530.5</v>
      </c>
      <c r="AH34" s="1">
        <f>V34/AG34</f>
        <v>10.417535046627441</v>
      </c>
    </row>
    <row r="35" spans="1:60" ht="47.25" x14ac:dyDescent="0.25">
      <c r="A35">
        <v>31</v>
      </c>
      <c r="F35" s="14" t="s">
        <v>328</v>
      </c>
      <c r="G35" t="s">
        <v>166</v>
      </c>
      <c r="J35" s="7">
        <f t="shared" si="15"/>
        <v>20166</v>
      </c>
      <c r="K35" s="7">
        <f t="shared" si="15"/>
        <v>1744</v>
      </c>
      <c r="L35" s="7">
        <f t="shared" si="15"/>
        <v>19820</v>
      </c>
      <c r="M35" s="7">
        <f t="shared" si="15"/>
        <v>497897</v>
      </c>
      <c r="N35" s="7">
        <f t="shared" si="15"/>
        <v>110743</v>
      </c>
      <c r="O35" s="9">
        <f t="shared" si="15"/>
        <v>3810</v>
      </c>
      <c r="P35" s="7">
        <f t="shared" si="15"/>
        <v>57977</v>
      </c>
      <c r="Q35" s="7">
        <f t="shared" si="15"/>
        <v>500749</v>
      </c>
      <c r="R35" s="7">
        <f t="shared" si="15"/>
        <v>59188</v>
      </c>
      <c r="S35" s="7">
        <f t="shared" si="15"/>
        <v>5432</v>
      </c>
      <c r="T35" s="7">
        <f t="shared" si="15"/>
        <v>1008</v>
      </c>
      <c r="U35" s="7">
        <f t="shared" si="15"/>
        <v>286</v>
      </c>
      <c r="V35" s="7">
        <f t="shared" si="15"/>
        <v>6209236</v>
      </c>
      <c r="W35" s="7">
        <f t="shared" si="15"/>
        <v>833450</v>
      </c>
      <c r="X35" s="7">
        <f t="shared" si="15"/>
        <v>56692</v>
      </c>
      <c r="Y35" s="1">
        <f t="shared" si="1"/>
        <v>313.28133198789101</v>
      </c>
      <c r="Z35" s="25">
        <f>M35-O35-P35</f>
        <v>436110</v>
      </c>
      <c r="AA35" s="25">
        <f>Q35-R35</f>
        <v>441561</v>
      </c>
      <c r="AB35" s="25">
        <f>Q35+T35</f>
        <v>501757</v>
      </c>
      <c r="AC35" s="1">
        <f>V35/AB35</f>
        <v>12.374986298148308</v>
      </c>
      <c r="AD35" s="25">
        <f>V35-W35</f>
        <v>5375786</v>
      </c>
      <c r="AE35" s="1">
        <f>AD35/AA35</f>
        <v>12.174503635964227</v>
      </c>
      <c r="AF35" s="1">
        <f>AC35-AE35</f>
        <v>0.20048266218408095</v>
      </c>
      <c r="AG35" s="30">
        <f>(M35+Q35+T35)/2</f>
        <v>499827</v>
      </c>
      <c r="AH35" s="1">
        <f>V35/AG35</f>
        <v>12.422770278516367</v>
      </c>
    </row>
    <row r="36" spans="1:60" s="2" customFormat="1" ht="15.75" x14ac:dyDescent="0.25">
      <c r="A36">
        <v>32</v>
      </c>
      <c r="B36"/>
      <c r="C36"/>
      <c r="D36">
        <v>2</v>
      </c>
      <c r="E36">
        <v>1</v>
      </c>
      <c r="F36" s="11" t="s">
        <v>253</v>
      </c>
      <c r="G36" s="2" t="s">
        <v>47</v>
      </c>
      <c r="H36" s="2">
        <v>0</v>
      </c>
      <c r="I36" s="2">
        <v>0</v>
      </c>
      <c r="J36" s="8">
        <f t="shared" si="15"/>
        <v>56855</v>
      </c>
      <c r="K36" s="8">
        <f t="shared" si="15"/>
        <v>5207</v>
      </c>
      <c r="L36" s="8">
        <f t="shared" si="15"/>
        <v>56410</v>
      </c>
      <c r="M36" s="8">
        <f t="shared" si="15"/>
        <v>1597916</v>
      </c>
      <c r="N36" s="8">
        <f t="shared" si="15"/>
        <v>454525</v>
      </c>
      <c r="O36" s="8">
        <f t="shared" si="15"/>
        <v>2519</v>
      </c>
      <c r="P36" s="8">
        <f t="shared" si="15"/>
        <v>1003608</v>
      </c>
      <c r="Q36" s="8">
        <f t="shared" si="15"/>
        <v>1624244</v>
      </c>
      <c r="R36" s="8">
        <f t="shared" si="15"/>
        <v>1031281</v>
      </c>
      <c r="S36" s="8">
        <f t="shared" si="15"/>
        <v>1595</v>
      </c>
      <c r="T36" s="8">
        <f t="shared" si="15"/>
        <v>78941</v>
      </c>
      <c r="U36" s="8">
        <f t="shared" si="15"/>
        <v>68112</v>
      </c>
      <c r="V36" s="8">
        <f t="shared" si="15"/>
        <v>18604710</v>
      </c>
      <c r="W36" s="8">
        <f t="shared" si="15"/>
        <v>12022003</v>
      </c>
      <c r="X36" s="8">
        <f t="shared" si="15"/>
        <v>49347</v>
      </c>
      <c r="Y36" s="3">
        <f t="shared" si="1"/>
        <v>329.81226732848785</v>
      </c>
      <c r="Z36" s="27">
        <f t="shared" si="5"/>
        <v>591789</v>
      </c>
      <c r="AA36" s="27">
        <f t="shared" si="6"/>
        <v>592963</v>
      </c>
      <c r="AB36" s="27">
        <f t="shared" si="7"/>
        <v>1703185</v>
      </c>
      <c r="AC36" s="3">
        <f t="shared" si="8"/>
        <v>10.923481594776845</v>
      </c>
      <c r="AD36" s="27">
        <f t="shared" si="9"/>
        <v>6582707</v>
      </c>
      <c r="AE36" s="3">
        <f t="shared" si="10"/>
        <v>11.101379006784573</v>
      </c>
      <c r="AF36" s="3">
        <f t="shared" si="11"/>
        <v>-0.17789741200772724</v>
      </c>
      <c r="AG36" s="31">
        <f t="shared" si="12"/>
        <v>1650550.5</v>
      </c>
      <c r="AH36" s="3">
        <f t="shared" si="4"/>
        <v>11.271821128768856</v>
      </c>
      <c r="BF36" s="2" t="s">
        <v>48</v>
      </c>
      <c r="BG36" s="2">
        <v>3</v>
      </c>
      <c r="BH36" s="2">
        <v>17</v>
      </c>
    </row>
    <row r="37" spans="1:60" ht="15.75" x14ac:dyDescent="0.25">
      <c r="A37">
        <v>33</v>
      </c>
      <c r="D37">
        <v>1</v>
      </c>
      <c r="E37">
        <v>1</v>
      </c>
      <c r="F37" s="12" t="s">
        <v>254</v>
      </c>
      <c r="G37" t="s">
        <v>49</v>
      </c>
      <c r="H37">
        <v>0</v>
      </c>
      <c r="I37">
        <v>0</v>
      </c>
      <c r="J37" s="7">
        <f t="shared" si="15"/>
        <v>18054</v>
      </c>
      <c r="K37" s="7">
        <f t="shared" si="15"/>
        <v>415</v>
      </c>
      <c r="L37" s="7">
        <f t="shared" si="15"/>
        <v>17780</v>
      </c>
      <c r="M37" s="7">
        <f t="shared" si="15"/>
        <v>317327</v>
      </c>
      <c r="N37" s="7">
        <f t="shared" si="15"/>
        <v>76108</v>
      </c>
      <c r="O37" s="9">
        <f t="shared" si="15"/>
        <v>56</v>
      </c>
      <c r="P37" s="7">
        <f t="shared" si="15"/>
        <v>232469</v>
      </c>
      <c r="Q37" s="7">
        <f t="shared" si="15"/>
        <v>473951</v>
      </c>
      <c r="R37" s="7">
        <f t="shared" si="15"/>
        <v>352675</v>
      </c>
      <c r="S37" s="7">
        <f t="shared" si="15"/>
        <v>48</v>
      </c>
      <c r="T37" s="7">
        <f t="shared" si="15"/>
        <v>31258</v>
      </c>
      <c r="U37" s="7">
        <f t="shared" si="15"/>
        <v>27212</v>
      </c>
      <c r="V37" s="7">
        <f t="shared" si="15"/>
        <v>5846512</v>
      </c>
      <c r="W37" s="7">
        <f t="shared" si="15"/>
        <v>4383304</v>
      </c>
      <c r="X37" s="7">
        <f t="shared" si="15"/>
        <v>7856</v>
      </c>
      <c r="Y37" s="1">
        <f t="shared" si="1"/>
        <v>328.8251968503937</v>
      </c>
      <c r="Z37" s="25">
        <f t="shared" si="5"/>
        <v>84802</v>
      </c>
      <c r="AA37" s="25">
        <f t="shared" si="6"/>
        <v>121276</v>
      </c>
      <c r="AB37" s="25">
        <f t="shared" si="7"/>
        <v>505209</v>
      </c>
      <c r="AC37" s="1">
        <f t="shared" si="8"/>
        <v>11.572462089946933</v>
      </c>
      <c r="AD37" s="25">
        <f t="shared" si="9"/>
        <v>1463208</v>
      </c>
      <c r="AE37" s="1">
        <f t="shared" si="10"/>
        <v>12.065107688248293</v>
      </c>
      <c r="AF37" s="1">
        <f t="shared" si="11"/>
        <v>-0.49264559830136001</v>
      </c>
      <c r="AG37" s="30">
        <f t="shared" si="12"/>
        <v>411268</v>
      </c>
      <c r="AH37" s="1">
        <f t="shared" si="4"/>
        <v>14.215820340994194</v>
      </c>
      <c r="BF37" t="s">
        <v>50</v>
      </c>
      <c r="BG37">
        <v>3</v>
      </c>
      <c r="BH37">
        <v>17</v>
      </c>
    </row>
    <row r="38" spans="1:60" ht="31.5" x14ac:dyDescent="0.25">
      <c r="A38">
        <v>34</v>
      </c>
      <c r="D38">
        <v>1</v>
      </c>
      <c r="E38">
        <v>1</v>
      </c>
      <c r="F38" s="12" t="s">
        <v>255</v>
      </c>
      <c r="G38" t="s">
        <v>51</v>
      </c>
      <c r="H38">
        <v>0</v>
      </c>
      <c r="I38">
        <v>0</v>
      </c>
      <c r="J38" s="7">
        <f t="shared" si="15"/>
        <v>2480</v>
      </c>
      <c r="K38" s="7">
        <f t="shared" si="15"/>
        <v>60</v>
      </c>
      <c r="L38" s="7">
        <f t="shared" si="15"/>
        <v>2480</v>
      </c>
      <c r="M38" s="7">
        <f t="shared" si="15"/>
        <v>199749</v>
      </c>
      <c r="N38" s="7">
        <f t="shared" si="15"/>
        <v>51428</v>
      </c>
      <c r="O38" s="9">
        <f t="shared" si="15"/>
        <v>37</v>
      </c>
      <c r="P38" s="7">
        <f t="shared" si="15"/>
        <v>143766</v>
      </c>
      <c r="Q38" s="7">
        <f t="shared" si="15"/>
        <v>43709</v>
      </c>
      <c r="R38" s="7">
        <f t="shared" si="15"/>
        <v>30412</v>
      </c>
      <c r="S38" s="7">
        <f t="shared" si="15"/>
        <v>0</v>
      </c>
      <c r="T38" s="7">
        <f t="shared" si="15"/>
        <v>31155</v>
      </c>
      <c r="U38" s="7">
        <f t="shared" si="15"/>
        <v>26838</v>
      </c>
      <c r="V38" s="7">
        <f t="shared" si="15"/>
        <v>776076</v>
      </c>
      <c r="W38" s="7">
        <f t="shared" si="15"/>
        <v>519212</v>
      </c>
      <c r="X38" s="7">
        <f t="shared" si="15"/>
        <v>552</v>
      </c>
      <c r="Y38" s="1">
        <f t="shared" si="1"/>
        <v>312.93387096774194</v>
      </c>
      <c r="Z38" s="25">
        <f t="shared" si="5"/>
        <v>55946</v>
      </c>
      <c r="AA38" s="25">
        <f t="shared" si="6"/>
        <v>13297</v>
      </c>
      <c r="AB38" s="25">
        <f t="shared" si="7"/>
        <v>74864</v>
      </c>
      <c r="AC38" s="1">
        <f t="shared" si="8"/>
        <v>10.366477879888865</v>
      </c>
      <c r="AD38" s="25">
        <f t="shared" si="9"/>
        <v>256864</v>
      </c>
      <c r="AE38" s="1">
        <f t="shared" si="10"/>
        <v>19.317440024065579</v>
      </c>
      <c r="AF38" s="1">
        <f t="shared" si="11"/>
        <v>-8.9509621441767138</v>
      </c>
      <c r="AG38" s="30">
        <f t="shared" si="12"/>
        <v>137306.5</v>
      </c>
      <c r="AH38" s="1">
        <f t="shared" si="4"/>
        <v>5.6521431978821104</v>
      </c>
      <c r="BF38" t="s">
        <v>52</v>
      </c>
      <c r="BG38">
        <v>3</v>
      </c>
      <c r="BH38">
        <v>17</v>
      </c>
    </row>
    <row r="39" spans="1:60" ht="63" x14ac:dyDescent="0.25">
      <c r="A39">
        <v>35</v>
      </c>
      <c r="F39" s="14" t="s">
        <v>329</v>
      </c>
      <c r="G39" t="s">
        <v>168</v>
      </c>
      <c r="J39" s="7">
        <f t="shared" si="15"/>
        <v>7261</v>
      </c>
      <c r="K39" s="7">
        <f t="shared" si="15"/>
        <v>348</v>
      </c>
      <c r="L39" s="7">
        <f t="shared" si="15"/>
        <v>7011</v>
      </c>
      <c r="M39" s="7">
        <f t="shared" si="15"/>
        <v>188521</v>
      </c>
      <c r="N39" s="7">
        <f t="shared" si="15"/>
        <v>47945</v>
      </c>
      <c r="O39" s="9">
        <f t="shared" si="15"/>
        <v>188501</v>
      </c>
      <c r="P39" s="7">
        <f t="shared" si="15"/>
        <v>0</v>
      </c>
      <c r="Q39" s="7">
        <f t="shared" si="15"/>
        <v>191120</v>
      </c>
      <c r="R39" s="7">
        <f t="shared" si="15"/>
        <v>0</v>
      </c>
      <c r="S39" s="7">
        <f t="shared" si="15"/>
        <v>330</v>
      </c>
      <c r="T39" s="7">
        <f t="shared" si="15"/>
        <v>51</v>
      </c>
      <c r="U39" s="7">
        <f t="shared" si="15"/>
        <v>0</v>
      </c>
      <c r="V39" s="7">
        <f t="shared" si="15"/>
        <v>2168273</v>
      </c>
      <c r="W39" s="7">
        <f t="shared" si="15"/>
        <v>0</v>
      </c>
      <c r="X39" s="7">
        <f t="shared" si="15"/>
        <v>50443</v>
      </c>
      <c r="Y39" s="1">
        <f t="shared" si="1"/>
        <v>309.26729425188989</v>
      </c>
      <c r="Z39" s="25">
        <f>M39-O39-P39</f>
        <v>20</v>
      </c>
      <c r="AA39" s="25">
        <f t="shared" si="6"/>
        <v>191120</v>
      </c>
      <c r="AB39" s="25">
        <f>Q39+T39</f>
        <v>191171</v>
      </c>
      <c r="AC39" s="1">
        <f>V39/AB39</f>
        <v>11.342060249724069</v>
      </c>
      <c r="AD39" s="25">
        <f>V39-W39</f>
        <v>2168273</v>
      </c>
      <c r="AE39" s="1">
        <f>AD39/AA39</f>
        <v>11.345086856425283</v>
      </c>
      <c r="AF39" s="1">
        <f>AC39-AE39</f>
        <v>-3.0266067012139075E-3</v>
      </c>
      <c r="AG39" s="30">
        <f>(M39+Q39+T39)/2</f>
        <v>189846</v>
      </c>
      <c r="AH39" s="1">
        <f>V39/AG39</f>
        <v>11.421220357552963</v>
      </c>
    </row>
    <row r="40" spans="1:60" ht="31.5" x14ac:dyDescent="0.25">
      <c r="A40">
        <v>36</v>
      </c>
      <c r="F40" s="14" t="s">
        <v>256</v>
      </c>
      <c r="G40" t="s">
        <v>170</v>
      </c>
      <c r="J40" s="7">
        <f t="shared" si="15"/>
        <v>2234</v>
      </c>
      <c r="K40" s="7">
        <f t="shared" si="15"/>
        <v>60</v>
      </c>
      <c r="L40" s="7">
        <f t="shared" si="15"/>
        <v>2107</v>
      </c>
      <c r="M40" s="7">
        <f t="shared" si="15"/>
        <v>49848</v>
      </c>
      <c r="N40" s="7">
        <f t="shared" si="15"/>
        <v>12629</v>
      </c>
      <c r="O40" s="9">
        <f t="shared" si="15"/>
        <v>49840</v>
      </c>
      <c r="P40" s="7">
        <f t="shared" si="15"/>
        <v>0</v>
      </c>
      <c r="Q40" s="7">
        <f t="shared" si="15"/>
        <v>50317</v>
      </c>
      <c r="R40" s="7">
        <f t="shared" si="15"/>
        <v>0</v>
      </c>
      <c r="S40" s="7">
        <f t="shared" si="15"/>
        <v>30</v>
      </c>
      <c r="T40" s="7">
        <f t="shared" si="15"/>
        <v>7</v>
      </c>
      <c r="U40" s="7">
        <f t="shared" si="15"/>
        <v>0</v>
      </c>
      <c r="V40" s="7">
        <f t="shared" si="15"/>
        <v>667995</v>
      </c>
      <c r="W40" s="7">
        <f t="shared" si="15"/>
        <v>0</v>
      </c>
      <c r="X40" s="7">
        <f t="shared" si="15"/>
        <v>7938</v>
      </c>
      <c r="Y40" s="1">
        <f t="shared" si="1"/>
        <v>317.0360702420503</v>
      </c>
      <c r="Z40" s="25">
        <f>M40-O40-P40</f>
        <v>8</v>
      </c>
      <c r="AA40" s="25">
        <f t="shared" si="6"/>
        <v>50317</v>
      </c>
      <c r="AB40" s="25">
        <f>Q40+T40</f>
        <v>50324</v>
      </c>
      <c r="AC40" s="1">
        <f>V40/AB40</f>
        <v>13.273885223750099</v>
      </c>
      <c r="AD40" s="25">
        <f>V40-W40</f>
        <v>667995</v>
      </c>
      <c r="AE40" s="1">
        <f>AD40/AA40</f>
        <v>13.275731860007552</v>
      </c>
      <c r="AF40" s="1">
        <f>AC40-AE40</f>
        <v>-1.8466362574525164E-3</v>
      </c>
      <c r="AG40" s="30">
        <f>(M40+Q40+T40)/2</f>
        <v>50086</v>
      </c>
      <c r="AH40" s="1">
        <f>V40/AG40</f>
        <v>13.33696042806373</v>
      </c>
    </row>
    <row r="41" spans="1:60" s="2" customFormat="1" ht="15.75" x14ac:dyDescent="0.25">
      <c r="A41">
        <v>37</v>
      </c>
      <c r="B41"/>
      <c r="C41"/>
      <c r="D41">
        <v>2</v>
      </c>
      <c r="E41">
        <v>1</v>
      </c>
      <c r="F41" s="11" t="s">
        <v>257</v>
      </c>
      <c r="G41" s="2" t="s">
        <v>53</v>
      </c>
      <c r="H41" s="2">
        <v>0</v>
      </c>
      <c r="I41" s="2">
        <v>0</v>
      </c>
      <c r="J41" s="8">
        <f t="shared" si="15"/>
        <v>4375</v>
      </c>
      <c r="K41" s="8">
        <f t="shared" si="15"/>
        <v>1</v>
      </c>
      <c r="L41" s="8">
        <f t="shared" si="15"/>
        <v>4348</v>
      </c>
      <c r="M41" s="8">
        <f t="shared" si="15"/>
        <v>103427</v>
      </c>
      <c r="N41" s="8">
        <f t="shared" si="15"/>
        <v>25593</v>
      </c>
      <c r="O41" s="8">
        <f t="shared" si="15"/>
        <v>509</v>
      </c>
      <c r="P41" s="8">
        <f t="shared" si="15"/>
        <v>47582</v>
      </c>
      <c r="Q41" s="8">
        <f t="shared" si="15"/>
        <v>104950</v>
      </c>
      <c r="R41" s="8">
        <f t="shared" si="15"/>
        <v>48656</v>
      </c>
      <c r="S41" s="8">
        <f t="shared" si="15"/>
        <v>599</v>
      </c>
      <c r="T41" s="8">
        <f t="shared" si="15"/>
        <v>1173</v>
      </c>
      <c r="U41" s="8">
        <f t="shared" si="15"/>
        <v>774</v>
      </c>
      <c r="V41" s="8">
        <f t="shared" si="15"/>
        <v>1382496</v>
      </c>
      <c r="W41" s="8">
        <f t="shared" si="15"/>
        <v>661733</v>
      </c>
      <c r="X41" s="8">
        <f t="shared" si="15"/>
        <v>18110</v>
      </c>
      <c r="Y41" s="3">
        <f t="shared" si="1"/>
        <v>317.96136154553818</v>
      </c>
      <c r="Z41" s="27">
        <f t="shared" si="5"/>
        <v>55336</v>
      </c>
      <c r="AA41" s="27">
        <f t="shared" si="6"/>
        <v>56294</v>
      </c>
      <c r="AB41" s="27">
        <f t="shared" si="7"/>
        <v>106123</v>
      </c>
      <c r="AC41" s="3">
        <f t="shared" si="8"/>
        <v>13.027298512103879</v>
      </c>
      <c r="AD41" s="27">
        <f t="shared" si="9"/>
        <v>720763</v>
      </c>
      <c r="AE41" s="3">
        <f t="shared" si="10"/>
        <v>12.803549223718337</v>
      </c>
      <c r="AF41" s="3">
        <f t="shared" si="11"/>
        <v>0.22374928838554276</v>
      </c>
      <c r="AG41" s="31">
        <f t="shared" si="12"/>
        <v>104775</v>
      </c>
      <c r="AH41" s="3">
        <f t="shared" si="4"/>
        <v>13.194903364352184</v>
      </c>
      <c r="BF41" s="2" t="s">
        <v>54</v>
      </c>
      <c r="BG41" s="2">
        <v>3</v>
      </c>
      <c r="BH41" s="2">
        <v>17</v>
      </c>
    </row>
    <row r="42" spans="1:60" s="2" customFormat="1" ht="31.5" x14ac:dyDescent="0.25">
      <c r="A42">
        <v>38</v>
      </c>
      <c r="B42"/>
      <c r="C42"/>
      <c r="D42"/>
      <c r="E42"/>
      <c r="F42" s="15" t="s">
        <v>258</v>
      </c>
      <c r="G42" s="2" t="s">
        <v>172</v>
      </c>
      <c r="J42" s="8">
        <f t="shared" ref="J42:X51" si="17">VLOOKUP($A42,_30p_3100,J$1)</f>
        <v>2581</v>
      </c>
      <c r="K42" s="8">
        <f t="shared" si="17"/>
        <v>43</v>
      </c>
      <c r="L42" s="8">
        <f t="shared" si="17"/>
        <v>2473</v>
      </c>
      <c r="M42" s="8">
        <f t="shared" si="17"/>
        <v>71240</v>
      </c>
      <c r="N42" s="8">
        <f t="shared" si="17"/>
        <v>17822</v>
      </c>
      <c r="O42" s="8">
        <f t="shared" si="17"/>
        <v>71238</v>
      </c>
      <c r="P42" s="8">
        <f t="shared" si="17"/>
        <v>0</v>
      </c>
      <c r="Q42" s="8">
        <f t="shared" si="17"/>
        <v>72297</v>
      </c>
      <c r="R42" s="8">
        <f t="shared" si="17"/>
        <v>0</v>
      </c>
      <c r="S42" s="8">
        <f t="shared" si="17"/>
        <v>123</v>
      </c>
      <c r="T42" s="8">
        <f t="shared" si="17"/>
        <v>16</v>
      </c>
      <c r="U42" s="8">
        <f t="shared" si="17"/>
        <v>0</v>
      </c>
      <c r="V42" s="8">
        <f t="shared" si="17"/>
        <v>753137</v>
      </c>
      <c r="W42" s="8">
        <f t="shared" si="17"/>
        <v>0</v>
      </c>
      <c r="X42" s="8">
        <f t="shared" si="17"/>
        <v>23556</v>
      </c>
      <c r="Y42" s="3">
        <f t="shared" si="1"/>
        <v>304.54387383744438</v>
      </c>
      <c r="Z42" s="27">
        <f t="shared" si="5"/>
        <v>2</v>
      </c>
      <c r="AA42" s="27">
        <f t="shared" si="6"/>
        <v>72297</v>
      </c>
      <c r="AB42" s="27">
        <f t="shared" si="7"/>
        <v>72313</v>
      </c>
      <c r="AC42" s="3">
        <f t="shared" si="8"/>
        <v>10.414959965704645</v>
      </c>
      <c r="AD42" s="27">
        <f t="shared" si="9"/>
        <v>753137</v>
      </c>
      <c r="AE42" s="3">
        <f t="shared" si="10"/>
        <v>10.417264893425729</v>
      </c>
      <c r="AF42" s="3">
        <f t="shared" si="11"/>
        <v>-2.3049277210844821E-3</v>
      </c>
      <c r="AG42" s="31">
        <f t="shared" si="12"/>
        <v>71776.5</v>
      </c>
      <c r="AH42" s="3">
        <f t="shared" si="4"/>
        <v>10.492807534499454</v>
      </c>
    </row>
    <row r="43" spans="1:60" ht="31.5" x14ac:dyDescent="0.25">
      <c r="A43">
        <v>39</v>
      </c>
      <c r="D43">
        <v>1</v>
      </c>
      <c r="E43">
        <v>1</v>
      </c>
      <c r="F43" s="12" t="s">
        <v>259</v>
      </c>
      <c r="G43" t="s">
        <v>55</v>
      </c>
      <c r="H43">
        <v>0</v>
      </c>
      <c r="I43">
        <v>0</v>
      </c>
      <c r="J43" s="7">
        <f t="shared" si="17"/>
        <v>33509</v>
      </c>
      <c r="K43" s="7">
        <f t="shared" si="17"/>
        <v>887</v>
      </c>
      <c r="L43" s="7">
        <f t="shared" si="17"/>
        <v>33111</v>
      </c>
      <c r="M43" s="7">
        <f t="shared" si="17"/>
        <v>1248105</v>
      </c>
      <c r="N43" s="7">
        <f t="shared" si="17"/>
        <v>327808</v>
      </c>
      <c r="O43" s="9">
        <f t="shared" si="17"/>
        <v>392</v>
      </c>
      <c r="P43" s="7">
        <f t="shared" si="17"/>
        <v>745329</v>
      </c>
      <c r="Q43" s="7">
        <f t="shared" si="17"/>
        <v>1227609</v>
      </c>
      <c r="R43" s="7">
        <f t="shared" si="17"/>
        <v>746780</v>
      </c>
      <c r="S43" s="7">
        <f t="shared" si="17"/>
        <v>147</v>
      </c>
      <c r="T43" s="7">
        <f t="shared" si="17"/>
        <v>12666</v>
      </c>
      <c r="U43" s="7">
        <f t="shared" si="17"/>
        <v>9613</v>
      </c>
      <c r="V43" s="7">
        <f t="shared" si="17"/>
        <v>10801720</v>
      </c>
      <c r="W43" s="7">
        <f t="shared" si="17"/>
        <v>6701793</v>
      </c>
      <c r="X43" s="7">
        <f t="shared" si="17"/>
        <v>31652</v>
      </c>
      <c r="Y43" s="1">
        <f t="shared" si="1"/>
        <v>326.22753767630093</v>
      </c>
      <c r="Z43" s="25">
        <f t="shared" si="5"/>
        <v>502384</v>
      </c>
      <c r="AA43" s="25">
        <f t="shared" si="6"/>
        <v>480829</v>
      </c>
      <c r="AB43" s="25">
        <f t="shared" si="7"/>
        <v>1240275</v>
      </c>
      <c r="AC43" s="1">
        <f t="shared" si="8"/>
        <v>8.7091330551692163</v>
      </c>
      <c r="AD43" s="25">
        <f t="shared" si="9"/>
        <v>4099927</v>
      </c>
      <c r="AE43" s="1">
        <f t="shared" si="10"/>
        <v>8.5267881097022027</v>
      </c>
      <c r="AF43" s="1">
        <f t="shared" si="11"/>
        <v>0.18234494546701363</v>
      </c>
      <c r="AG43" s="30">
        <f t="shared" si="12"/>
        <v>1244190</v>
      </c>
      <c r="AH43" s="1">
        <f t="shared" si="4"/>
        <v>8.681728674880846</v>
      </c>
      <c r="BF43" t="s">
        <v>56</v>
      </c>
      <c r="BG43">
        <v>3</v>
      </c>
      <c r="BH43">
        <v>17</v>
      </c>
    </row>
    <row r="44" spans="1:60" s="2" customFormat="1" ht="15.75" x14ac:dyDescent="0.25">
      <c r="A44">
        <v>40</v>
      </c>
      <c r="B44"/>
      <c r="C44"/>
      <c r="D44">
        <v>2</v>
      </c>
      <c r="E44">
        <v>1</v>
      </c>
      <c r="F44" s="11" t="s">
        <v>260</v>
      </c>
      <c r="G44" s="2" t="s">
        <v>57</v>
      </c>
      <c r="H44" s="2">
        <v>0</v>
      </c>
      <c r="I44" s="2">
        <v>0</v>
      </c>
      <c r="J44" s="8">
        <f t="shared" si="17"/>
        <v>1797</v>
      </c>
      <c r="K44" s="8">
        <f t="shared" si="17"/>
        <v>59</v>
      </c>
      <c r="L44" s="8">
        <f t="shared" si="17"/>
        <v>1830</v>
      </c>
      <c r="M44" s="8">
        <f t="shared" si="17"/>
        <v>51026</v>
      </c>
      <c r="N44" s="8">
        <f t="shared" si="17"/>
        <v>14431</v>
      </c>
      <c r="O44" s="8">
        <f t="shared" si="17"/>
        <v>17</v>
      </c>
      <c r="P44" s="8">
        <f t="shared" si="17"/>
        <v>31326</v>
      </c>
      <c r="Q44" s="8">
        <f t="shared" si="17"/>
        <v>50957</v>
      </c>
      <c r="R44" s="8">
        <f t="shared" si="17"/>
        <v>31103</v>
      </c>
      <c r="S44" s="8">
        <f t="shared" si="17"/>
        <v>0</v>
      </c>
      <c r="T44" s="8">
        <f t="shared" si="17"/>
        <v>387</v>
      </c>
      <c r="U44" s="8">
        <f t="shared" si="17"/>
        <v>260</v>
      </c>
      <c r="V44" s="8">
        <f t="shared" si="17"/>
        <v>594429</v>
      </c>
      <c r="W44" s="8">
        <f t="shared" si="17"/>
        <v>378749</v>
      </c>
      <c r="X44" s="8">
        <f t="shared" si="17"/>
        <v>819</v>
      </c>
      <c r="Y44" s="3">
        <f t="shared" si="1"/>
        <v>324.82459016393443</v>
      </c>
      <c r="Z44" s="27">
        <f t="shared" si="5"/>
        <v>19683</v>
      </c>
      <c r="AA44" s="27">
        <f t="shared" si="6"/>
        <v>19854</v>
      </c>
      <c r="AB44" s="27">
        <f t="shared" si="7"/>
        <v>51344</v>
      </c>
      <c r="AC44" s="3">
        <f t="shared" si="8"/>
        <v>11.577380024929885</v>
      </c>
      <c r="AD44" s="27">
        <f t="shared" si="9"/>
        <v>215680</v>
      </c>
      <c r="AE44" s="3">
        <f t="shared" si="10"/>
        <v>10.863302105369195</v>
      </c>
      <c r="AF44" s="3">
        <f t="shared" si="11"/>
        <v>0.71407791956069033</v>
      </c>
      <c r="AG44" s="31">
        <f t="shared" si="12"/>
        <v>51185</v>
      </c>
      <c r="AH44" s="3">
        <f t="shared" si="4"/>
        <v>11.613343753052652</v>
      </c>
      <c r="BF44" s="2" t="s">
        <v>58</v>
      </c>
      <c r="BG44" s="2">
        <v>3</v>
      </c>
      <c r="BH44" s="2">
        <v>17</v>
      </c>
    </row>
    <row r="45" spans="1:60" ht="15.75" x14ac:dyDescent="0.25">
      <c r="A45">
        <v>41</v>
      </c>
      <c r="D45">
        <v>1</v>
      </c>
      <c r="E45">
        <v>1</v>
      </c>
      <c r="F45" s="12" t="s">
        <v>261</v>
      </c>
      <c r="G45" t="s">
        <v>59</v>
      </c>
      <c r="H45">
        <v>0</v>
      </c>
      <c r="I45">
        <v>0</v>
      </c>
      <c r="J45" s="7">
        <f t="shared" si="17"/>
        <v>3177</v>
      </c>
      <c r="K45" s="7">
        <f t="shared" si="17"/>
        <v>136</v>
      </c>
      <c r="L45" s="7">
        <f t="shared" si="17"/>
        <v>3154</v>
      </c>
      <c r="M45" s="7">
        <f t="shared" si="17"/>
        <v>79896</v>
      </c>
      <c r="N45" s="7">
        <f t="shared" si="17"/>
        <v>20026</v>
      </c>
      <c r="O45" s="9">
        <f t="shared" si="17"/>
        <v>6</v>
      </c>
      <c r="P45" s="7">
        <f t="shared" si="17"/>
        <v>53594</v>
      </c>
      <c r="Q45" s="7">
        <f t="shared" si="17"/>
        <v>80060</v>
      </c>
      <c r="R45" s="7">
        <f t="shared" si="17"/>
        <v>53602</v>
      </c>
      <c r="S45" s="7">
        <f t="shared" si="17"/>
        <v>0</v>
      </c>
      <c r="T45" s="7">
        <f t="shared" si="17"/>
        <v>589</v>
      </c>
      <c r="U45" s="7">
        <f t="shared" si="17"/>
        <v>480</v>
      </c>
      <c r="V45" s="7">
        <f t="shared" si="17"/>
        <v>1010202</v>
      </c>
      <c r="W45" s="7">
        <f t="shared" si="17"/>
        <v>685022</v>
      </c>
      <c r="X45" s="7">
        <f t="shared" si="17"/>
        <v>3722</v>
      </c>
      <c r="Y45" s="1">
        <f t="shared" si="1"/>
        <v>320.29232720355105</v>
      </c>
      <c r="Z45" s="25">
        <f t="shared" si="5"/>
        <v>26296</v>
      </c>
      <c r="AA45" s="25">
        <f t="shared" si="6"/>
        <v>26458</v>
      </c>
      <c r="AB45" s="25">
        <f t="shared" si="7"/>
        <v>80649</v>
      </c>
      <c r="AC45" s="1">
        <f t="shared" si="8"/>
        <v>12.525908566752223</v>
      </c>
      <c r="AD45" s="25">
        <f t="shared" si="9"/>
        <v>325180</v>
      </c>
      <c r="AE45" s="1">
        <f t="shared" si="10"/>
        <v>12.290422556504648</v>
      </c>
      <c r="AF45" s="1">
        <f t="shared" si="11"/>
        <v>0.23548601024757509</v>
      </c>
      <c r="AG45" s="30">
        <f t="shared" si="12"/>
        <v>80272.5</v>
      </c>
      <c r="AH45" s="1">
        <f t="shared" si="4"/>
        <v>12.584658506960665</v>
      </c>
      <c r="BF45" t="s">
        <v>60</v>
      </c>
      <c r="BG45">
        <v>3</v>
      </c>
      <c r="BH45">
        <v>17</v>
      </c>
    </row>
    <row r="46" spans="1:60" ht="31.5" x14ac:dyDescent="0.25">
      <c r="A46">
        <v>42</v>
      </c>
      <c r="F46" s="14" t="s">
        <v>262</v>
      </c>
      <c r="G46" t="s">
        <v>174</v>
      </c>
      <c r="J46" s="7">
        <f t="shared" si="17"/>
        <v>2164</v>
      </c>
      <c r="K46" s="7">
        <f t="shared" si="17"/>
        <v>74</v>
      </c>
      <c r="L46" s="7">
        <f t="shared" si="17"/>
        <v>2104</v>
      </c>
      <c r="M46" s="7">
        <f t="shared" si="17"/>
        <v>62996</v>
      </c>
      <c r="N46" s="7">
        <f t="shared" si="17"/>
        <v>14835</v>
      </c>
      <c r="O46" s="9">
        <f t="shared" si="17"/>
        <v>6</v>
      </c>
      <c r="P46" s="7">
        <f t="shared" si="17"/>
        <v>44663</v>
      </c>
      <c r="Q46" s="7">
        <f t="shared" si="17"/>
        <v>64473</v>
      </c>
      <c r="R46" s="7">
        <f t="shared" si="17"/>
        <v>44638</v>
      </c>
      <c r="S46" s="7">
        <f t="shared" si="17"/>
        <v>81</v>
      </c>
      <c r="T46" s="7">
        <f t="shared" si="17"/>
        <v>141</v>
      </c>
      <c r="U46" s="7">
        <f t="shared" si="17"/>
        <v>118</v>
      </c>
      <c r="V46" s="7">
        <f t="shared" si="17"/>
        <v>679970</v>
      </c>
      <c r="W46" s="7">
        <f t="shared" si="17"/>
        <v>467724</v>
      </c>
      <c r="X46" s="7">
        <f t="shared" si="17"/>
        <v>2494</v>
      </c>
      <c r="Y46" s="1">
        <f t="shared" si="1"/>
        <v>323.17965779467681</v>
      </c>
      <c r="Z46" s="25">
        <f t="shared" si="5"/>
        <v>18327</v>
      </c>
      <c r="AA46" s="25">
        <f t="shared" si="6"/>
        <v>19835</v>
      </c>
      <c r="AB46" s="25">
        <f t="shared" si="7"/>
        <v>64614</v>
      </c>
      <c r="AC46" s="1">
        <f t="shared" si="8"/>
        <v>10.523570743182592</v>
      </c>
      <c r="AD46" s="25">
        <f t="shared" si="9"/>
        <v>212246</v>
      </c>
      <c r="AE46" s="1">
        <f t="shared" si="10"/>
        <v>10.700579783211495</v>
      </c>
      <c r="AF46" s="1">
        <f t="shared" si="11"/>
        <v>-0.17700904002890283</v>
      </c>
      <c r="AG46" s="30">
        <f t="shared" si="12"/>
        <v>63805</v>
      </c>
      <c r="AH46" s="1">
        <f t="shared" si="4"/>
        <v>10.657001802366585</v>
      </c>
    </row>
    <row r="47" spans="1:60" ht="31.5" x14ac:dyDescent="0.25">
      <c r="A47">
        <v>43</v>
      </c>
      <c r="F47" s="14" t="s">
        <v>263</v>
      </c>
      <c r="G47" t="s">
        <v>176</v>
      </c>
      <c r="J47" s="7">
        <f t="shared" si="17"/>
        <v>2653</v>
      </c>
      <c r="K47" s="7">
        <f t="shared" si="17"/>
        <v>61</v>
      </c>
      <c r="L47" s="7">
        <f t="shared" si="17"/>
        <v>2676</v>
      </c>
      <c r="M47" s="7">
        <f t="shared" si="17"/>
        <v>88829</v>
      </c>
      <c r="N47" s="7">
        <f t="shared" si="17"/>
        <v>21262</v>
      </c>
      <c r="O47" s="9">
        <f t="shared" si="17"/>
        <v>11</v>
      </c>
      <c r="P47" s="7">
        <f t="shared" si="17"/>
        <v>45748</v>
      </c>
      <c r="Q47" s="7">
        <f t="shared" si="17"/>
        <v>87894</v>
      </c>
      <c r="R47" s="7">
        <f t="shared" si="17"/>
        <v>46542</v>
      </c>
      <c r="S47" s="7">
        <f t="shared" si="17"/>
        <v>1</v>
      </c>
      <c r="T47" s="7">
        <f t="shared" si="17"/>
        <v>104</v>
      </c>
      <c r="U47" s="7">
        <f t="shared" si="17"/>
        <v>74</v>
      </c>
      <c r="V47" s="7">
        <f t="shared" si="17"/>
        <v>854097</v>
      </c>
      <c r="W47" s="7">
        <f t="shared" si="17"/>
        <v>459643</v>
      </c>
      <c r="X47" s="7">
        <f t="shared" si="17"/>
        <v>1845</v>
      </c>
      <c r="Y47" s="1">
        <f t="shared" si="1"/>
        <v>319.16928251121078</v>
      </c>
      <c r="Z47" s="25">
        <f t="shared" si="5"/>
        <v>43070</v>
      </c>
      <c r="AA47" s="25">
        <f t="shared" si="6"/>
        <v>41352</v>
      </c>
      <c r="AB47" s="25">
        <f t="shared" si="7"/>
        <v>87998</v>
      </c>
      <c r="AC47" s="1">
        <f t="shared" si="8"/>
        <v>9.7058683151889813</v>
      </c>
      <c r="AD47" s="25">
        <f t="shared" si="9"/>
        <v>394454</v>
      </c>
      <c r="AE47" s="1">
        <f t="shared" si="10"/>
        <v>9.5389340297929959</v>
      </c>
      <c r="AF47" s="1">
        <f t="shared" si="11"/>
        <v>0.16693428539598543</v>
      </c>
      <c r="AG47" s="30">
        <f t="shared" si="12"/>
        <v>88413.5</v>
      </c>
      <c r="AH47" s="1">
        <f t="shared" si="4"/>
        <v>9.6602555039671536</v>
      </c>
    </row>
    <row r="48" spans="1:60" ht="15.75" x14ac:dyDescent="0.25">
      <c r="A48">
        <v>44</v>
      </c>
      <c r="F48" s="14" t="s">
        <v>264</v>
      </c>
      <c r="G48" t="s">
        <v>178</v>
      </c>
      <c r="J48" s="7">
        <f t="shared" si="17"/>
        <v>1706</v>
      </c>
      <c r="K48" s="7">
        <f t="shared" si="17"/>
        <v>54</v>
      </c>
      <c r="L48" s="7">
        <f t="shared" si="17"/>
        <v>1686</v>
      </c>
      <c r="M48" s="7">
        <f t="shared" si="17"/>
        <v>48391</v>
      </c>
      <c r="N48" s="7">
        <f t="shared" si="17"/>
        <v>12273</v>
      </c>
      <c r="O48" s="9">
        <f t="shared" si="17"/>
        <v>39</v>
      </c>
      <c r="P48" s="7">
        <f t="shared" si="17"/>
        <v>27528</v>
      </c>
      <c r="Q48" s="7">
        <f t="shared" si="17"/>
        <v>48177</v>
      </c>
      <c r="R48" s="7">
        <f t="shared" si="17"/>
        <v>27568</v>
      </c>
      <c r="S48" s="7">
        <f t="shared" si="17"/>
        <v>1</v>
      </c>
      <c r="T48" s="7">
        <f t="shared" si="17"/>
        <v>94</v>
      </c>
      <c r="U48" s="7">
        <f t="shared" si="17"/>
        <v>68</v>
      </c>
      <c r="V48" s="7">
        <f t="shared" si="17"/>
        <v>534272</v>
      </c>
      <c r="W48" s="7">
        <f t="shared" si="17"/>
        <v>298727</v>
      </c>
      <c r="X48" s="7">
        <f t="shared" si="17"/>
        <v>1240</v>
      </c>
      <c r="Y48" s="1">
        <f t="shared" si="1"/>
        <v>316.8873072360617</v>
      </c>
      <c r="Z48" s="25">
        <f t="shared" si="5"/>
        <v>20824</v>
      </c>
      <c r="AA48" s="25">
        <f t="shared" si="6"/>
        <v>20609</v>
      </c>
      <c r="AB48" s="25">
        <f t="shared" si="7"/>
        <v>48271</v>
      </c>
      <c r="AC48" s="1">
        <f t="shared" si="8"/>
        <v>11.068177580742061</v>
      </c>
      <c r="AD48" s="25">
        <f t="shared" si="9"/>
        <v>235545</v>
      </c>
      <c r="AE48" s="1">
        <f t="shared" si="10"/>
        <v>11.429229948080936</v>
      </c>
      <c r="AF48" s="1">
        <f t="shared" si="11"/>
        <v>-0.3610523673388748</v>
      </c>
      <c r="AG48" s="30">
        <f t="shared" si="12"/>
        <v>48331</v>
      </c>
      <c r="AH48" s="1">
        <f t="shared" si="4"/>
        <v>11.054437110757071</v>
      </c>
    </row>
    <row r="49" spans="1:60" ht="15.75" x14ac:dyDescent="0.25">
      <c r="A49">
        <v>45</v>
      </c>
      <c r="F49" s="14" t="s">
        <v>265</v>
      </c>
      <c r="G49" t="s">
        <v>180</v>
      </c>
      <c r="J49" s="7">
        <f t="shared" si="17"/>
        <v>1750</v>
      </c>
      <c r="K49" s="7">
        <f t="shared" si="17"/>
        <v>139</v>
      </c>
      <c r="L49" s="7">
        <f t="shared" si="17"/>
        <v>1733</v>
      </c>
      <c r="M49" s="7">
        <f t="shared" si="17"/>
        <v>54649</v>
      </c>
      <c r="N49" s="7">
        <f t="shared" si="17"/>
        <v>11897</v>
      </c>
      <c r="O49" s="9">
        <f t="shared" si="17"/>
        <v>16</v>
      </c>
      <c r="P49" s="7">
        <f t="shared" si="17"/>
        <v>29137</v>
      </c>
      <c r="Q49" s="7">
        <f t="shared" si="17"/>
        <v>53840</v>
      </c>
      <c r="R49" s="7">
        <f t="shared" si="17"/>
        <v>29169</v>
      </c>
      <c r="S49" s="7">
        <f t="shared" si="17"/>
        <v>2</v>
      </c>
      <c r="T49" s="7">
        <f t="shared" si="17"/>
        <v>46</v>
      </c>
      <c r="U49" s="7">
        <f t="shared" si="17"/>
        <v>29</v>
      </c>
      <c r="V49" s="7">
        <f t="shared" si="17"/>
        <v>549128</v>
      </c>
      <c r="W49" s="7">
        <f t="shared" si="17"/>
        <v>305598</v>
      </c>
      <c r="X49" s="7">
        <f t="shared" si="17"/>
        <v>1474</v>
      </c>
      <c r="Y49" s="1">
        <f t="shared" si="1"/>
        <v>316.86555106751297</v>
      </c>
      <c r="Z49" s="25">
        <f t="shared" si="5"/>
        <v>25496</v>
      </c>
      <c r="AA49" s="25">
        <f t="shared" si="6"/>
        <v>24671</v>
      </c>
      <c r="AB49" s="25">
        <f t="shared" si="7"/>
        <v>53886</v>
      </c>
      <c r="AC49" s="1">
        <f t="shared" si="8"/>
        <v>10.190550421259696</v>
      </c>
      <c r="AD49" s="25">
        <f t="shared" si="9"/>
        <v>243530</v>
      </c>
      <c r="AE49" s="1">
        <f t="shared" si="10"/>
        <v>9.8711037250212801</v>
      </c>
      <c r="AF49" s="1">
        <f t="shared" si="11"/>
        <v>0.31944669623841548</v>
      </c>
      <c r="AG49" s="30">
        <f t="shared" si="12"/>
        <v>54267.5</v>
      </c>
      <c r="AH49" s="1">
        <f t="shared" si="4"/>
        <v>10.118910950384668</v>
      </c>
    </row>
    <row r="50" spans="1:60" ht="31.5" x14ac:dyDescent="0.25">
      <c r="A50">
        <v>46</v>
      </c>
      <c r="F50" s="14" t="s">
        <v>266</v>
      </c>
      <c r="G50" t="s">
        <v>182</v>
      </c>
      <c r="J50" s="7">
        <f t="shared" si="17"/>
        <v>1253</v>
      </c>
      <c r="K50" s="7">
        <f t="shared" si="17"/>
        <v>53</v>
      </c>
      <c r="L50" s="7">
        <f t="shared" si="17"/>
        <v>1233</v>
      </c>
      <c r="M50" s="7">
        <f t="shared" si="17"/>
        <v>39362</v>
      </c>
      <c r="N50" s="7">
        <f t="shared" si="17"/>
        <v>10173</v>
      </c>
      <c r="O50" s="9">
        <f t="shared" si="17"/>
        <v>0</v>
      </c>
      <c r="P50" s="7">
        <f t="shared" si="17"/>
        <v>25119</v>
      </c>
      <c r="Q50" s="7">
        <f t="shared" si="17"/>
        <v>32001</v>
      </c>
      <c r="R50" s="7">
        <f t="shared" si="17"/>
        <v>21301</v>
      </c>
      <c r="S50" s="7">
        <f t="shared" si="17"/>
        <v>0</v>
      </c>
      <c r="T50" s="7">
        <f t="shared" si="17"/>
        <v>7361</v>
      </c>
      <c r="U50" s="7">
        <f t="shared" si="17"/>
        <v>5723</v>
      </c>
      <c r="V50" s="7">
        <f t="shared" si="17"/>
        <v>409423</v>
      </c>
      <c r="W50" s="7">
        <f t="shared" si="17"/>
        <v>285064</v>
      </c>
      <c r="X50" s="7">
        <f t="shared" si="17"/>
        <v>0</v>
      </c>
      <c r="Y50" s="1">
        <f t="shared" si="1"/>
        <v>332.0543390105434</v>
      </c>
      <c r="Z50" s="25">
        <f t="shared" si="5"/>
        <v>14243</v>
      </c>
      <c r="AA50" s="25">
        <f t="shared" si="6"/>
        <v>10700</v>
      </c>
      <c r="AB50" s="25">
        <f t="shared" si="7"/>
        <v>39362</v>
      </c>
      <c r="AC50" s="1">
        <f t="shared" si="8"/>
        <v>10.401478583405314</v>
      </c>
      <c r="AD50" s="25">
        <f t="shared" si="9"/>
        <v>124359</v>
      </c>
      <c r="AE50" s="1">
        <f t="shared" si="10"/>
        <v>11.62233644859813</v>
      </c>
      <c r="AF50" s="1">
        <f t="shared" si="11"/>
        <v>-1.2208578651928157</v>
      </c>
      <c r="AG50" s="30">
        <f t="shared" si="12"/>
        <v>39362</v>
      </c>
      <c r="AH50" s="1">
        <f t="shared" si="4"/>
        <v>10.401478583405314</v>
      </c>
    </row>
    <row r="51" spans="1:60" ht="47.25" x14ac:dyDescent="0.25">
      <c r="A51">
        <v>47</v>
      </c>
      <c r="F51" s="14" t="s">
        <v>330</v>
      </c>
      <c r="G51" t="s">
        <v>184</v>
      </c>
      <c r="J51" s="7">
        <f t="shared" si="17"/>
        <v>2125</v>
      </c>
      <c r="K51" s="7">
        <f t="shared" si="17"/>
        <v>0</v>
      </c>
      <c r="L51" s="7">
        <f t="shared" si="17"/>
        <v>2102</v>
      </c>
      <c r="M51" s="7">
        <f t="shared" si="17"/>
        <v>48235</v>
      </c>
      <c r="N51" s="7">
        <f t="shared" si="17"/>
        <v>13765</v>
      </c>
      <c r="O51" s="9">
        <f t="shared" si="17"/>
        <v>48196</v>
      </c>
      <c r="P51" s="7">
        <f t="shared" si="17"/>
        <v>0</v>
      </c>
      <c r="Q51" s="7">
        <f t="shared" si="17"/>
        <v>48356</v>
      </c>
      <c r="R51" s="7">
        <f t="shared" si="17"/>
        <v>0</v>
      </c>
      <c r="S51" s="7">
        <f t="shared" si="17"/>
        <v>1</v>
      </c>
      <c r="T51" s="7">
        <f t="shared" si="17"/>
        <v>114</v>
      </c>
      <c r="U51" s="7">
        <f t="shared" si="17"/>
        <v>0</v>
      </c>
      <c r="V51" s="7">
        <f t="shared" si="17"/>
        <v>730527</v>
      </c>
      <c r="W51" s="7">
        <f t="shared" si="17"/>
        <v>0</v>
      </c>
      <c r="X51" s="7">
        <f t="shared" si="17"/>
        <v>140</v>
      </c>
      <c r="Y51" s="1">
        <f t="shared" si="1"/>
        <v>347.53901046622263</v>
      </c>
      <c r="Z51" s="25">
        <f t="shared" si="5"/>
        <v>39</v>
      </c>
      <c r="AA51" s="25">
        <f t="shared" si="6"/>
        <v>48356</v>
      </c>
      <c r="AB51" s="25">
        <f t="shared" si="7"/>
        <v>48470</v>
      </c>
      <c r="AC51" s="1">
        <f t="shared" si="8"/>
        <v>15.071735093872498</v>
      </c>
      <c r="AD51" s="25">
        <f t="shared" si="9"/>
        <v>730527</v>
      </c>
      <c r="AE51" s="1">
        <f t="shared" si="10"/>
        <v>15.107266936884772</v>
      </c>
      <c r="AF51" s="1">
        <f t="shared" si="11"/>
        <v>-3.5531843012273967E-2</v>
      </c>
      <c r="AG51" s="30">
        <f t="shared" si="12"/>
        <v>48352.5</v>
      </c>
      <c r="AH51" s="1">
        <f t="shared" si="4"/>
        <v>15.108360477741586</v>
      </c>
    </row>
    <row r="52" spans="1:60" ht="31.5" x14ac:dyDescent="0.25">
      <c r="A52">
        <v>48</v>
      </c>
      <c r="F52" s="14" t="s">
        <v>267</v>
      </c>
      <c r="G52" t="s">
        <v>186</v>
      </c>
      <c r="J52" s="7">
        <f t="shared" ref="J52:X62" si="18">VLOOKUP($A52,_30p_3100,J$1)</f>
        <v>10274</v>
      </c>
      <c r="K52" s="7">
        <f t="shared" si="18"/>
        <v>197</v>
      </c>
      <c r="L52" s="7">
        <f t="shared" si="18"/>
        <v>10035</v>
      </c>
      <c r="M52" s="7">
        <f t="shared" si="18"/>
        <v>434019</v>
      </c>
      <c r="N52" s="7">
        <f t="shared" si="18"/>
        <v>90477</v>
      </c>
      <c r="O52" s="9">
        <f t="shared" si="18"/>
        <v>26028</v>
      </c>
      <c r="P52" s="7">
        <f t="shared" si="18"/>
        <v>98700</v>
      </c>
      <c r="Q52" s="7">
        <f t="shared" si="18"/>
        <v>434352</v>
      </c>
      <c r="R52" s="7">
        <f t="shared" si="18"/>
        <v>98567</v>
      </c>
      <c r="S52" s="7">
        <f t="shared" si="18"/>
        <v>2821</v>
      </c>
      <c r="T52" s="7">
        <f t="shared" si="18"/>
        <v>256</v>
      </c>
      <c r="U52" s="7">
        <f t="shared" si="18"/>
        <v>148</v>
      </c>
      <c r="V52" s="7">
        <f t="shared" si="18"/>
        <v>3171072</v>
      </c>
      <c r="W52" s="7">
        <f t="shared" si="18"/>
        <v>746159</v>
      </c>
      <c r="X52" s="7">
        <f t="shared" si="18"/>
        <v>32146</v>
      </c>
      <c r="Y52" s="1">
        <f t="shared" si="1"/>
        <v>316.00119581464872</v>
      </c>
      <c r="Z52" s="25">
        <f t="shared" si="5"/>
        <v>309291</v>
      </c>
      <c r="AA52" s="25">
        <f t="shared" si="6"/>
        <v>335785</v>
      </c>
      <c r="AB52" s="25">
        <f t="shared" si="7"/>
        <v>434608</v>
      </c>
      <c r="AC52" s="1">
        <f t="shared" si="8"/>
        <v>7.2963958325663585</v>
      </c>
      <c r="AD52" s="25">
        <f t="shared" si="9"/>
        <v>2424913</v>
      </c>
      <c r="AE52" s="1">
        <f t="shared" si="10"/>
        <v>7.2216239558050539</v>
      </c>
      <c r="AF52" s="1">
        <f t="shared" si="11"/>
        <v>7.477187676130459E-2</v>
      </c>
      <c r="AG52" s="30">
        <f t="shared" si="12"/>
        <v>434313.5</v>
      </c>
      <c r="AH52" s="1">
        <f t="shared" si="4"/>
        <v>7.3013433844446469</v>
      </c>
    </row>
    <row r="53" spans="1:60" s="2" customFormat="1" ht="15.75" x14ac:dyDescent="0.25">
      <c r="A53">
        <v>49</v>
      </c>
      <c r="B53"/>
      <c r="C53"/>
      <c r="D53">
        <v>2</v>
      </c>
      <c r="E53">
        <v>1</v>
      </c>
      <c r="F53" s="11" t="s">
        <v>268</v>
      </c>
      <c r="G53" s="2" t="s">
        <v>61</v>
      </c>
      <c r="H53" s="2">
        <v>0</v>
      </c>
      <c r="I53" s="2">
        <v>0</v>
      </c>
      <c r="J53" s="8">
        <f t="shared" si="18"/>
        <v>3</v>
      </c>
      <c r="K53" s="8">
        <f t="shared" si="18"/>
        <v>0</v>
      </c>
      <c r="L53" s="8">
        <f t="shared" si="18"/>
        <v>3</v>
      </c>
      <c r="M53" s="8">
        <f t="shared" si="18"/>
        <v>41</v>
      </c>
      <c r="N53" s="8">
        <f t="shared" si="18"/>
        <v>8</v>
      </c>
      <c r="O53" s="8">
        <f t="shared" si="18"/>
        <v>0</v>
      </c>
      <c r="P53" s="8">
        <f t="shared" si="18"/>
        <v>6</v>
      </c>
      <c r="Q53" s="8">
        <f t="shared" si="18"/>
        <v>41</v>
      </c>
      <c r="R53" s="8">
        <f t="shared" si="18"/>
        <v>4</v>
      </c>
      <c r="S53" s="8">
        <f t="shared" si="18"/>
        <v>0</v>
      </c>
      <c r="T53" s="8">
        <f t="shared" si="18"/>
        <v>0</v>
      </c>
      <c r="U53" s="8">
        <f t="shared" si="18"/>
        <v>0</v>
      </c>
      <c r="V53" s="8">
        <f t="shared" si="18"/>
        <v>534</v>
      </c>
      <c r="W53" s="8">
        <f t="shared" si="18"/>
        <v>91</v>
      </c>
      <c r="X53" s="8">
        <f t="shared" si="18"/>
        <v>113</v>
      </c>
      <c r="Y53" s="3">
        <f t="shared" si="1"/>
        <v>178</v>
      </c>
      <c r="Z53" s="27">
        <f t="shared" si="5"/>
        <v>35</v>
      </c>
      <c r="AA53" s="27">
        <f t="shared" si="6"/>
        <v>37</v>
      </c>
      <c r="AB53" s="27">
        <f t="shared" si="7"/>
        <v>41</v>
      </c>
      <c r="AC53" s="3">
        <f t="shared" si="8"/>
        <v>13.024390243902438</v>
      </c>
      <c r="AD53" s="27">
        <f t="shared" si="9"/>
        <v>443</v>
      </c>
      <c r="AE53" s="3">
        <f t="shared" si="10"/>
        <v>11.972972972972974</v>
      </c>
      <c r="AF53" s="3">
        <f t="shared" si="11"/>
        <v>1.0514172709294645</v>
      </c>
      <c r="AG53" s="31">
        <f t="shared" si="12"/>
        <v>41</v>
      </c>
      <c r="AH53" s="3">
        <f t="shared" si="4"/>
        <v>13.024390243902438</v>
      </c>
      <c r="BF53" s="2" t="s">
        <v>62</v>
      </c>
      <c r="BG53" s="2">
        <v>3</v>
      </c>
      <c r="BH53" s="2">
        <v>17</v>
      </c>
    </row>
    <row r="54" spans="1:60" ht="31.5" x14ac:dyDescent="0.25">
      <c r="A54">
        <v>50</v>
      </c>
      <c r="D54">
        <v>1</v>
      </c>
      <c r="E54">
        <v>1</v>
      </c>
      <c r="F54" s="12" t="s">
        <v>269</v>
      </c>
      <c r="G54" t="s">
        <v>63</v>
      </c>
      <c r="H54">
        <v>0</v>
      </c>
      <c r="I54">
        <v>0</v>
      </c>
      <c r="J54" s="7">
        <f t="shared" si="18"/>
        <v>4284</v>
      </c>
      <c r="K54" s="7">
        <f t="shared" si="18"/>
        <v>16</v>
      </c>
      <c r="L54" s="7">
        <f t="shared" si="18"/>
        <v>4222</v>
      </c>
      <c r="M54" s="7">
        <f t="shared" si="18"/>
        <v>206290</v>
      </c>
      <c r="N54" s="7">
        <f t="shared" si="18"/>
        <v>43073</v>
      </c>
      <c r="O54" s="9">
        <f t="shared" si="18"/>
        <v>206267</v>
      </c>
      <c r="P54" s="7">
        <f t="shared" si="18"/>
        <v>0</v>
      </c>
      <c r="Q54" s="7">
        <f t="shared" si="18"/>
        <v>207077</v>
      </c>
      <c r="R54" s="7">
        <f t="shared" si="18"/>
        <v>0</v>
      </c>
      <c r="S54" s="7">
        <f t="shared" si="18"/>
        <v>445</v>
      </c>
      <c r="T54" s="7">
        <f t="shared" si="18"/>
        <v>2</v>
      </c>
      <c r="U54" s="7">
        <f t="shared" si="18"/>
        <v>0</v>
      </c>
      <c r="V54" s="7">
        <f t="shared" si="18"/>
        <v>1259220</v>
      </c>
      <c r="W54" s="7">
        <f t="shared" si="18"/>
        <v>0</v>
      </c>
      <c r="X54" s="7">
        <f t="shared" si="18"/>
        <v>6680</v>
      </c>
      <c r="Y54" s="1">
        <f t="shared" si="1"/>
        <v>298.25201326385599</v>
      </c>
      <c r="Z54" s="25">
        <f t="shared" si="5"/>
        <v>23</v>
      </c>
      <c r="AA54" s="25">
        <f t="shared" si="6"/>
        <v>207077</v>
      </c>
      <c r="AB54" s="25">
        <f t="shared" si="7"/>
        <v>207079</v>
      </c>
      <c r="AC54" s="1">
        <f t="shared" si="8"/>
        <v>6.0808676881769763</v>
      </c>
      <c r="AD54" s="25">
        <f t="shared" si="9"/>
        <v>1259220</v>
      </c>
      <c r="AE54" s="1">
        <f t="shared" si="10"/>
        <v>6.0809264186751788</v>
      </c>
      <c r="AF54" s="1">
        <f t="shared" si="11"/>
        <v>-5.8730498202486103E-5</v>
      </c>
      <c r="AG54" s="30">
        <f t="shared" si="12"/>
        <v>206684.5</v>
      </c>
      <c r="AH54" s="1">
        <f t="shared" si="4"/>
        <v>6.0924742784291999</v>
      </c>
      <c r="BF54" t="s">
        <v>64</v>
      </c>
      <c r="BG54">
        <v>3</v>
      </c>
      <c r="BH54">
        <v>17</v>
      </c>
    </row>
    <row r="55" spans="1:60" ht="47.25" x14ac:dyDescent="0.25">
      <c r="A55">
        <v>51</v>
      </c>
      <c r="F55" s="14" t="s">
        <v>331</v>
      </c>
      <c r="G55" t="s">
        <v>188</v>
      </c>
      <c r="J55" s="7">
        <f t="shared" si="18"/>
        <v>15374</v>
      </c>
      <c r="K55" s="7">
        <f t="shared" si="18"/>
        <v>201</v>
      </c>
      <c r="L55" s="7">
        <f t="shared" si="18"/>
        <v>15143</v>
      </c>
      <c r="M55" s="7">
        <f t="shared" si="18"/>
        <v>840218</v>
      </c>
      <c r="N55" s="7">
        <f t="shared" si="18"/>
        <v>205996</v>
      </c>
      <c r="O55" s="9">
        <f t="shared" si="18"/>
        <v>7437</v>
      </c>
      <c r="P55" s="7">
        <f t="shared" si="18"/>
        <v>678024</v>
      </c>
      <c r="Q55" s="7">
        <f t="shared" si="18"/>
        <v>838891</v>
      </c>
      <c r="R55" s="7">
        <f t="shared" si="18"/>
        <v>678609</v>
      </c>
      <c r="S55" s="7">
        <f t="shared" si="18"/>
        <v>2802</v>
      </c>
      <c r="T55" s="7">
        <f t="shared" si="18"/>
        <v>45</v>
      </c>
      <c r="U55" s="7">
        <f t="shared" si="18"/>
        <v>39</v>
      </c>
      <c r="V55" s="7">
        <f t="shared" si="18"/>
        <v>4772125</v>
      </c>
      <c r="W55" s="7">
        <f t="shared" si="18"/>
        <v>3729053</v>
      </c>
      <c r="X55" s="7">
        <f t="shared" si="18"/>
        <v>39280</v>
      </c>
      <c r="Y55" s="1">
        <f t="shared" si="1"/>
        <v>315.13735719474346</v>
      </c>
      <c r="Z55" s="25">
        <f t="shared" si="5"/>
        <v>154757</v>
      </c>
      <c r="AA55" s="25">
        <f t="shared" si="6"/>
        <v>160282</v>
      </c>
      <c r="AB55" s="25">
        <f t="shared" si="7"/>
        <v>838936</v>
      </c>
      <c r="AC55" s="1">
        <f t="shared" si="8"/>
        <v>5.6883063785556942</v>
      </c>
      <c r="AD55" s="25">
        <f t="shared" si="9"/>
        <v>1043072</v>
      </c>
      <c r="AE55" s="1">
        <f t="shared" si="10"/>
        <v>6.507730125653536</v>
      </c>
      <c r="AF55" s="1">
        <f t="shared" si="11"/>
        <v>-0.81942374709784183</v>
      </c>
      <c r="AG55" s="30">
        <f t="shared" si="12"/>
        <v>839577</v>
      </c>
      <c r="AH55" s="1">
        <f t="shared" si="4"/>
        <v>5.6839634720817749</v>
      </c>
    </row>
    <row r="56" spans="1:60" s="2" customFormat="1" ht="31.5" x14ac:dyDescent="0.25">
      <c r="A56">
        <v>52</v>
      </c>
      <c r="B56"/>
      <c r="C56"/>
      <c r="D56">
        <v>2</v>
      </c>
      <c r="E56">
        <v>1</v>
      </c>
      <c r="F56" s="11" t="s">
        <v>270</v>
      </c>
      <c r="G56" s="2" t="s">
        <v>65</v>
      </c>
      <c r="H56" s="2">
        <v>0</v>
      </c>
      <c r="I56" s="2">
        <v>0</v>
      </c>
      <c r="J56" s="8">
        <f t="shared" si="18"/>
        <v>2317</v>
      </c>
      <c r="K56" s="8">
        <f t="shared" si="18"/>
        <v>3</v>
      </c>
      <c r="L56" s="8">
        <f t="shared" si="18"/>
        <v>2253</v>
      </c>
      <c r="M56" s="8">
        <f t="shared" si="18"/>
        <v>103440</v>
      </c>
      <c r="N56" s="8">
        <f t="shared" si="18"/>
        <v>31987</v>
      </c>
      <c r="O56" s="8">
        <f t="shared" si="18"/>
        <v>103439</v>
      </c>
      <c r="P56" s="8">
        <f t="shared" si="18"/>
        <v>0</v>
      </c>
      <c r="Q56" s="8">
        <f t="shared" si="18"/>
        <v>103382</v>
      </c>
      <c r="R56" s="8">
        <f t="shared" si="18"/>
        <v>0</v>
      </c>
      <c r="S56" s="8">
        <f t="shared" si="18"/>
        <v>298</v>
      </c>
      <c r="T56" s="8">
        <f t="shared" si="18"/>
        <v>2</v>
      </c>
      <c r="U56" s="8">
        <f t="shared" si="18"/>
        <v>0</v>
      </c>
      <c r="V56" s="8">
        <f t="shared" si="18"/>
        <v>705864</v>
      </c>
      <c r="W56" s="8">
        <f t="shared" si="18"/>
        <v>0</v>
      </c>
      <c r="X56" s="8">
        <f t="shared" si="18"/>
        <v>5311</v>
      </c>
      <c r="Y56" s="3">
        <f t="shared" si="1"/>
        <v>313.29960053262317</v>
      </c>
      <c r="Z56" s="27">
        <f>M56-O56-P56</f>
        <v>1</v>
      </c>
      <c r="AA56" s="27">
        <f>Q56-R56</f>
        <v>103382</v>
      </c>
      <c r="AB56" s="27">
        <f>Q56+T56</f>
        <v>103384</v>
      </c>
      <c r="AC56" s="3">
        <f>V56/AB56</f>
        <v>6.8275942118703083</v>
      </c>
      <c r="AD56" s="27">
        <f>V56-W56</f>
        <v>705864</v>
      </c>
      <c r="AE56" s="3">
        <f>AD56/AA56</f>
        <v>6.8277262966473851</v>
      </c>
      <c r="AF56" s="3">
        <f>AC56-AE56</f>
        <v>-1.3208477707671307E-4</v>
      </c>
      <c r="AG56" s="31">
        <f>(M56+Q56+T56)/2</f>
        <v>103412</v>
      </c>
      <c r="AH56" s="3">
        <f>V56/AG56</f>
        <v>6.8257455614435463</v>
      </c>
      <c r="BF56" s="2" t="s">
        <v>64</v>
      </c>
      <c r="BG56" s="2">
        <v>3</v>
      </c>
      <c r="BH56" s="2">
        <v>17</v>
      </c>
    </row>
    <row r="57" spans="1:60" s="2" customFormat="1" ht="47.25" x14ac:dyDescent="0.25">
      <c r="A57">
        <v>53</v>
      </c>
      <c r="B57"/>
      <c r="C57"/>
      <c r="D57"/>
      <c r="E57"/>
      <c r="F57" s="11" t="s">
        <v>461</v>
      </c>
      <c r="G57" s="2">
        <v>291</v>
      </c>
      <c r="J57" s="8">
        <f t="shared" ref="J57:X57" si="19">VLOOKUP($A57,_30_3100,J$1)</f>
        <v>0</v>
      </c>
      <c r="K57" s="8">
        <f t="shared" si="19"/>
        <v>0</v>
      </c>
      <c r="L57" s="8">
        <f t="shared" si="19"/>
        <v>0</v>
      </c>
      <c r="M57" s="8">
        <f t="shared" si="19"/>
        <v>0</v>
      </c>
      <c r="N57" s="8">
        <f t="shared" si="19"/>
        <v>0</v>
      </c>
      <c r="O57" s="8">
        <f t="shared" si="19"/>
        <v>0</v>
      </c>
      <c r="P57" s="8">
        <f t="shared" si="19"/>
        <v>0</v>
      </c>
      <c r="Q57" s="8">
        <f t="shared" si="19"/>
        <v>0</v>
      </c>
      <c r="R57" s="8">
        <f t="shared" si="19"/>
        <v>0</v>
      </c>
      <c r="S57" s="8">
        <f t="shared" si="19"/>
        <v>0</v>
      </c>
      <c r="T57" s="8">
        <f t="shared" si="19"/>
        <v>0</v>
      </c>
      <c r="U57" s="8">
        <f t="shared" si="19"/>
        <v>0</v>
      </c>
      <c r="V57" s="8">
        <f t="shared" si="19"/>
        <v>0</v>
      </c>
      <c r="W57" s="8">
        <f t="shared" si="19"/>
        <v>0</v>
      </c>
      <c r="X57" s="8">
        <f t="shared" si="19"/>
        <v>0</v>
      </c>
      <c r="Y57" s="3" t="e">
        <f t="shared" ref="Y57" si="20">V57/L57</f>
        <v>#DIV/0!</v>
      </c>
      <c r="Z57" s="27">
        <f>M57-O57-P57</f>
        <v>0</v>
      </c>
      <c r="AA57" s="27">
        <f>Q57-R57</f>
        <v>0</v>
      </c>
      <c r="AB57" s="27">
        <f>Q57+T57</f>
        <v>0</v>
      </c>
      <c r="AC57" s="3" t="e">
        <f>V57/AB57</f>
        <v>#DIV/0!</v>
      </c>
      <c r="AD57" s="27">
        <f>V57-W57</f>
        <v>0</v>
      </c>
      <c r="AE57" s="3" t="e">
        <f>AD57/AA57</f>
        <v>#DIV/0!</v>
      </c>
      <c r="AF57" s="3" t="e">
        <f>AC57-AE57</f>
        <v>#DIV/0!</v>
      </c>
      <c r="AG57" s="31">
        <f>(M57+Q57+T57)/2</f>
        <v>0</v>
      </c>
      <c r="AH57" s="3" t="e">
        <f>V57/AG57</f>
        <v>#DIV/0!</v>
      </c>
    </row>
    <row r="58" spans="1:60" ht="31.5" x14ac:dyDescent="0.25">
      <c r="A58">
        <v>54</v>
      </c>
      <c r="D58">
        <v>1</v>
      </c>
      <c r="E58">
        <v>1</v>
      </c>
      <c r="F58" s="12" t="s">
        <v>271</v>
      </c>
      <c r="G58" t="s">
        <v>66</v>
      </c>
      <c r="H58">
        <v>0</v>
      </c>
      <c r="I58">
        <v>0</v>
      </c>
      <c r="J58" s="7">
        <f t="shared" si="18"/>
        <v>11122</v>
      </c>
      <c r="K58" s="7">
        <f t="shared" si="18"/>
        <v>3197</v>
      </c>
      <c r="L58" s="7">
        <f t="shared" si="18"/>
        <v>10840</v>
      </c>
      <c r="M58" s="7">
        <f t="shared" si="18"/>
        <v>169554</v>
      </c>
      <c r="N58" s="7">
        <f t="shared" si="18"/>
        <v>62590</v>
      </c>
      <c r="O58" s="9">
        <f t="shared" si="18"/>
        <v>92</v>
      </c>
      <c r="P58" s="7">
        <f t="shared" si="18"/>
        <v>129678</v>
      </c>
      <c r="Q58" s="7">
        <f t="shared" si="18"/>
        <v>137405</v>
      </c>
      <c r="R58" s="7">
        <f t="shared" si="18"/>
        <v>108288</v>
      </c>
      <c r="S58" s="7">
        <f t="shared" si="18"/>
        <v>53</v>
      </c>
      <c r="T58" s="7">
        <f t="shared" si="18"/>
        <v>34630</v>
      </c>
      <c r="U58" s="7">
        <f t="shared" si="18"/>
        <v>28055</v>
      </c>
      <c r="V58" s="7">
        <f t="shared" si="18"/>
        <v>3574436</v>
      </c>
      <c r="W58" s="7">
        <f t="shared" si="18"/>
        <v>2694107</v>
      </c>
      <c r="X58" s="7">
        <f t="shared" si="18"/>
        <v>3244</v>
      </c>
      <c r="Y58" s="1">
        <f t="shared" si="1"/>
        <v>329.74501845018449</v>
      </c>
      <c r="Z58" s="25">
        <f t="shared" si="5"/>
        <v>39784</v>
      </c>
      <c r="AA58" s="25">
        <f t="shared" si="6"/>
        <v>29117</v>
      </c>
      <c r="AB58" s="25">
        <f t="shared" si="7"/>
        <v>172035</v>
      </c>
      <c r="AC58" s="1">
        <f t="shared" si="8"/>
        <v>20.777376696602435</v>
      </c>
      <c r="AD58" s="25">
        <f t="shared" si="9"/>
        <v>880329</v>
      </c>
      <c r="AE58" s="1">
        <f t="shared" si="10"/>
        <v>30.234193083078615</v>
      </c>
      <c r="AF58" s="1">
        <f t="shared" si="11"/>
        <v>-9.4568163864761807</v>
      </c>
      <c r="AG58" s="30">
        <f t="shared" si="12"/>
        <v>170794.5</v>
      </c>
      <c r="AH58" s="1">
        <f t="shared" si="4"/>
        <v>20.928285161407423</v>
      </c>
      <c r="BF58" t="s">
        <v>67</v>
      </c>
      <c r="BG58">
        <v>3</v>
      </c>
      <c r="BH58">
        <v>17</v>
      </c>
    </row>
    <row r="59" spans="1:60" s="2" customFormat="1" ht="31.5" x14ac:dyDescent="0.25">
      <c r="A59">
        <v>55</v>
      </c>
      <c r="B59"/>
      <c r="C59"/>
      <c r="D59">
        <v>2</v>
      </c>
      <c r="E59">
        <v>1</v>
      </c>
      <c r="F59" s="11" t="s">
        <v>272</v>
      </c>
      <c r="G59" s="2" t="s">
        <v>68</v>
      </c>
      <c r="H59" s="2">
        <v>0</v>
      </c>
      <c r="I59" s="2">
        <v>0</v>
      </c>
      <c r="J59" s="8">
        <f t="shared" si="18"/>
        <v>718</v>
      </c>
      <c r="K59" s="8">
        <f t="shared" si="18"/>
        <v>48</v>
      </c>
      <c r="L59" s="8">
        <f t="shared" si="18"/>
        <v>705</v>
      </c>
      <c r="M59" s="8">
        <f t="shared" si="18"/>
        <v>6185</v>
      </c>
      <c r="N59" s="8">
        <f t="shared" si="18"/>
        <v>1006</v>
      </c>
      <c r="O59" s="8">
        <f t="shared" si="18"/>
        <v>6184</v>
      </c>
      <c r="P59" s="8">
        <f t="shared" si="18"/>
        <v>0</v>
      </c>
      <c r="Q59" s="8">
        <f t="shared" si="18"/>
        <v>5912</v>
      </c>
      <c r="R59" s="8">
        <f t="shared" si="18"/>
        <v>0</v>
      </c>
      <c r="S59" s="8">
        <f t="shared" si="18"/>
        <v>0</v>
      </c>
      <c r="T59" s="8">
        <f t="shared" si="18"/>
        <v>426</v>
      </c>
      <c r="U59" s="8">
        <f t="shared" si="18"/>
        <v>0</v>
      </c>
      <c r="V59" s="8">
        <f t="shared" si="18"/>
        <v>207092</v>
      </c>
      <c r="W59" s="8">
        <f t="shared" si="18"/>
        <v>0</v>
      </c>
      <c r="X59" s="8">
        <f t="shared" si="18"/>
        <v>205</v>
      </c>
      <c r="Y59" s="3">
        <f t="shared" si="1"/>
        <v>293.74751773049644</v>
      </c>
      <c r="Z59" s="27">
        <f>M59-O59-P59</f>
        <v>1</v>
      </c>
      <c r="AA59" s="27">
        <f>Q59-R59</f>
        <v>5912</v>
      </c>
      <c r="AB59" s="27">
        <f>Q59+T59</f>
        <v>6338</v>
      </c>
      <c r="AC59" s="3">
        <f>V59/AB59</f>
        <v>32.674660776270116</v>
      </c>
      <c r="AD59" s="27">
        <f>V59-W59</f>
        <v>207092</v>
      </c>
      <c r="AE59" s="3">
        <f>AD59/AA59</f>
        <v>35.029093369418135</v>
      </c>
      <c r="AF59" s="3">
        <f>AC59-AE59</f>
        <v>-2.3544325931480188</v>
      </c>
      <c r="AG59" s="31">
        <f>(M59+Q59+T59)/2</f>
        <v>6261.5</v>
      </c>
      <c r="AH59" s="3">
        <f>V59/AG59</f>
        <v>33.073864090074267</v>
      </c>
      <c r="BF59" s="2" t="s">
        <v>69</v>
      </c>
      <c r="BG59" s="2">
        <v>3</v>
      </c>
      <c r="BH59" s="2">
        <v>17</v>
      </c>
    </row>
    <row r="60" spans="1:60" ht="15.75" x14ac:dyDescent="0.25">
      <c r="A60">
        <v>56</v>
      </c>
      <c r="D60">
        <v>1</v>
      </c>
      <c r="E60">
        <v>1</v>
      </c>
      <c r="F60" s="12" t="s">
        <v>273</v>
      </c>
      <c r="G60" t="s">
        <v>70</v>
      </c>
      <c r="H60">
        <v>0</v>
      </c>
      <c r="I60">
        <v>0</v>
      </c>
      <c r="J60" s="7">
        <f t="shared" si="18"/>
        <v>50638</v>
      </c>
      <c r="K60" s="7">
        <f t="shared" si="18"/>
        <v>9095</v>
      </c>
      <c r="L60" s="7">
        <f t="shared" si="18"/>
        <v>48919</v>
      </c>
      <c r="M60" s="7">
        <f t="shared" si="18"/>
        <v>1557977</v>
      </c>
      <c r="N60" s="7">
        <f t="shared" si="18"/>
        <v>585761</v>
      </c>
      <c r="O60" s="9">
        <f t="shared" si="18"/>
        <v>1555674</v>
      </c>
      <c r="P60" s="7">
        <f t="shared" si="18"/>
        <v>0</v>
      </c>
      <c r="Q60" s="7">
        <f t="shared" si="18"/>
        <v>1614488</v>
      </c>
      <c r="R60" s="7">
        <f t="shared" si="18"/>
        <v>0</v>
      </c>
      <c r="S60" s="7">
        <f t="shared" si="18"/>
        <v>5354</v>
      </c>
      <c r="T60" s="7">
        <f t="shared" si="18"/>
        <v>1237</v>
      </c>
      <c r="U60" s="7">
        <f t="shared" si="18"/>
        <v>0</v>
      </c>
      <c r="V60" s="7">
        <f t="shared" si="18"/>
        <v>14664274</v>
      </c>
      <c r="W60" s="7">
        <f t="shared" si="18"/>
        <v>0</v>
      </c>
      <c r="X60" s="7">
        <f t="shared" si="18"/>
        <v>140551</v>
      </c>
      <c r="Y60" s="1">
        <f t="shared" si="1"/>
        <v>299.76643022138637</v>
      </c>
      <c r="Z60" s="25">
        <f t="shared" si="5"/>
        <v>2303</v>
      </c>
      <c r="AA60" s="25">
        <f t="shared" si="6"/>
        <v>1614488</v>
      </c>
      <c r="AB60" s="25">
        <f t="shared" si="7"/>
        <v>1615725</v>
      </c>
      <c r="AC60" s="1">
        <f t="shared" si="8"/>
        <v>9.0759714679168795</v>
      </c>
      <c r="AD60" s="25">
        <f t="shared" si="9"/>
        <v>14664274</v>
      </c>
      <c r="AE60" s="1">
        <f t="shared" si="10"/>
        <v>9.0829253608574358</v>
      </c>
      <c r="AF60" s="1">
        <f t="shared" si="11"/>
        <v>-6.9538929405563721E-3</v>
      </c>
      <c r="AG60" s="30">
        <f t="shared" si="12"/>
        <v>1586851</v>
      </c>
      <c r="AH60" s="1">
        <f t="shared" si="4"/>
        <v>9.2411158955692745</v>
      </c>
      <c r="BF60" t="s">
        <v>71</v>
      </c>
      <c r="BG60">
        <v>3</v>
      </c>
      <c r="BH60">
        <v>17</v>
      </c>
    </row>
    <row r="61" spans="1:60" ht="15.75" x14ac:dyDescent="0.25">
      <c r="A61">
        <v>57</v>
      </c>
      <c r="D61">
        <v>1</v>
      </c>
      <c r="E61">
        <v>1</v>
      </c>
      <c r="F61" s="12" t="s">
        <v>274</v>
      </c>
      <c r="G61" t="s">
        <v>72</v>
      </c>
      <c r="H61">
        <v>0</v>
      </c>
      <c r="I61">
        <v>0</v>
      </c>
      <c r="J61" s="7">
        <f t="shared" si="18"/>
        <v>12439</v>
      </c>
      <c r="K61" s="7">
        <f t="shared" si="18"/>
        <v>136</v>
      </c>
      <c r="L61" s="7">
        <f t="shared" si="18"/>
        <v>12048</v>
      </c>
      <c r="M61" s="7">
        <f t="shared" si="18"/>
        <v>215004</v>
      </c>
      <c r="N61" s="7">
        <f t="shared" si="18"/>
        <v>54312</v>
      </c>
      <c r="O61" s="9">
        <f t="shared" si="18"/>
        <v>214358</v>
      </c>
      <c r="P61" s="7">
        <f t="shared" si="18"/>
        <v>0</v>
      </c>
      <c r="Q61" s="7">
        <f t="shared" si="18"/>
        <v>262426</v>
      </c>
      <c r="R61" s="7">
        <f t="shared" si="18"/>
        <v>0</v>
      </c>
      <c r="S61" s="7">
        <f t="shared" si="18"/>
        <v>133</v>
      </c>
      <c r="T61" s="7">
        <f t="shared" si="18"/>
        <v>665</v>
      </c>
      <c r="U61" s="7">
        <f t="shared" si="18"/>
        <v>0</v>
      </c>
      <c r="V61" s="7">
        <f t="shared" si="18"/>
        <v>3418644</v>
      </c>
      <c r="W61" s="7">
        <f t="shared" si="18"/>
        <v>0</v>
      </c>
      <c r="X61" s="7">
        <f t="shared" si="18"/>
        <v>54964</v>
      </c>
      <c r="Y61" s="1">
        <f t="shared" si="1"/>
        <v>283.75199203187253</v>
      </c>
      <c r="Z61" s="25">
        <f t="shared" si="5"/>
        <v>646</v>
      </c>
      <c r="AA61" s="25">
        <f t="shared" si="6"/>
        <v>262426</v>
      </c>
      <c r="AB61" s="25">
        <f t="shared" si="7"/>
        <v>263091</v>
      </c>
      <c r="AC61" s="1">
        <f t="shared" si="8"/>
        <v>12.994150313009568</v>
      </c>
      <c r="AD61" s="25">
        <f t="shared" si="9"/>
        <v>3418644</v>
      </c>
      <c r="AE61" s="1">
        <f t="shared" si="10"/>
        <v>13.027078109638527</v>
      </c>
      <c r="AF61" s="1">
        <f t="shared" si="11"/>
        <v>-3.2927796628959172E-2</v>
      </c>
      <c r="AG61" s="30">
        <f t="shared" si="12"/>
        <v>239047.5</v>
      </c>
      <c r="AH61" s="1">
        <f t="shared" si="4"/>
        <v>14.301107520471874</v>
      </c>
      <c r="BF61" t="s">
        <v>73</v>
      </c>
      <c r="BG61">
        <v>3</v>
      </c>
      <c r="BH61">
        <v>17</v>
      </c>
    </row>
    <row r="62" spans="1:60" s="2" customFormat="1" ht="15.75" x14ac:dyDescent="0.25">
      <c r="A62">
        <v>58</v>
      </c>
      <c r="B62"/>
      <c r="C62"/>
      <c r="D62">
        <v>2</v>
      </c>
      <c r="E62">
        <v>1</v>
      </c>
      <c r="F62" s="11" t="s">
        <v>275</v>
      </c>
      <c r="G62" s="2" t="s">
        <v>74</v>
      </c>
      <c r="H62" s="2">
        <v>0</v>
      </c>
      <c r="I62" s="2">
        <v>0</v>
      </c>
      <c r="J62" s="8">
        <f t="shared" si="18"/>
        <v>1189</v>
      </c>
      <c r="K62" s="8">
        <f t="shared" si="18"/>
        <v>36</v>
      </c>
      <c r="L62" s="8">
        <f t="shared" si="18"/>
        <v>1131</v>
      </c>
      <c r="M62" s="8">
        <f t="shared" si="18"/>
        <v>65962</v>
      </c>
      <c r="N62" s="8">
        <f t="shared" si="18"/>
        <v>18754</v>
      </c>
      <c r="O62" s="8">
        <f t="shared" si="18"/>
        <v>65960</v>
      </c>
      <c r="P62" s="8">
        <f t="shared" si="18"/>
        <v>0</v>
      </c>
      <c r="Q62" s="8">
        <f t="shared" si="18"/>
        <v>63853</v>
      </c>
      <c r="R62" s="8">
        <f t="shared" si="18"/>
        <v>0</v>
      </c>
      <c r="S62" s="8">
        <f t="shared" si="18"/>
        <v>0</v>
      </c>
      <c r="T62" s="8">
        <f t="shared" si="18"/>
        <v>7</v>
      </c>
      <c r="U62" s="8">
        <f t="shared" si="18"/>
        <v>0</v>
      </c>
      <c r="V62" s="8">
        <f t="shared" si="18"/>
        <v>299169</v>
      </c>
      <c r="W62" s="8">
        <f t="shared" si="18"/>
        <v>0</v>
      </c>
      <c r="X62" s="8">
        <f t="shared" si="18"/>
        <v>12265</v>
      </c>
      <c r="Y62" s="3">
        <f t="shared" si="1"/>
        <v>264.51724137931035</v>
      </c>
      <c r="Z62" s="27">
        <f>M62-O62-P62</f>
        <v>2</v>
      </c>
      <c r="AA62" s="27">
        <f t="shared" si="6"/>
        <v>63853</v>
      </c>
      <c r="AB62" s="27">
        <f>Q62+T62</f>
        <v>63860</v>
      </c>
      <c r="AC62" s="3">
        <f>V62/AB62</f>
        <v>4.6847635452552456</v>
      </c>
      <c r="AD62" s="27">
        <f>V62-W62</f>
        <v>299169</v>
      </c>
      <c r="AE62" s="3">
        <f>AD62/AA62</f>
        <v>4.6852771208870374</v>
      </c>
      <c r="AF62" s="3">
        <f>AC62-AE62</f>
        <v>-5.135756317917739E-4</v>
      </c>
      <c r="AG62" s="31">
        <f>(M62+Q62+T62)/2</f>
        <v>64911</v>
      </c>
      <c r="AH62" s="3">
        <f>V62/AG62</f>
        <v>4.6089106622914455</v>
      </c>
      <c r="BF62" s="2" t="s">
        <v>75</v>
      </c>
      <c r="BG62" s="2">
        <v>3</v>
      </c>
      <c r="BH62" s="2">
        <v>17</v>
      </c>
    </row>
    <row r="63" spans="1:60" s="2" customFormat="1" ht="31.5" x14ac:dyDescent="0.25">
      <c r="A63">
        <v>59</v>
      </c>
      <c r="B63"/>
      <c r="C63"/>
      <c r="D63">
        <v>2</v>
      </c>
      <c r="E63">
        <v>1</v>
      </c>
      <c r="F63" s="11" t="s">
        <v>276</v>
      </c>
      <c r="G63" s="2" t="s">
        <v>76</v>
      </c>
      <c r="H63" s="2">
        <v>0</v>
      </c>
      <c r="I63" s="2">
        <v>0</v>
      </c>
      <c r="J63" s="8">
        <f t="shared" ref="J63:X72" si="21">VLOOKUP($A63,_30p_3100,J$1)</f>
        <v>3952</v>
      </c>
      <c r="K63" s="8">
        <f t="shared" si="21"/>
        <v>33</v>
      </c>
      <c r="L63" s="8">
        <f t="shared" si="21"/>
        <v>3866</v>
      </c>
      <c r="M63" s="8">
        <f t="shared" si="21"/>
        <v>144224</v>
      </c>
      <c r="N63" s="8">
        <f t="shared" si="21"/>
        <v>30363</v>
      </c>
      <c r="O63" s="8">
        <f t="shared" si="21"/>
        <v>3999</v>
      </c>
      <c r="P63" s="8">
        <f t="shared" si="21"/>
        <v>52790</v>
      </c>
      <c r="Q63" s="8">
        <f t="shared" si="21"/>
        <v>145834</v>
      </c>
      <c r="R63" s="8">
        <f t="shared" si="21"/>
        <v>54850</v>
      </c>
      <c r="S63" s="8">
        <f t="shared" si="21"/>
        <v>471</v>
      </c>
      <c r="T63" s="8">
        <f t="shared" si="21"/>
        <v>446</v>
      </c>
      <c r="U63" s="8">
        <f t="shared" si="21"/>
        <v>337</v>
      </c>
      <c r="V63" s="8">
        <f t="shared" si="21"/>
        <v>1222799</v>
      </c>
      <c r="W63" s="8">
        <f t="shared" si="21"/>
        <v>467524</v>
      </c>
      <c r="X63" s="8">
        <f t="shared" si="21"/>
        <v>1854</v>
      </c>
      <c r="Y63" s="3">
        <f t="shared" si="1"/>
        <v>316.29565442317642</v>
      </c>
      <c r="Z63" s="27">
        <f>M63-O63-P63</f>
        <v>87435</v>
      </c>
      <c r="AA63" s="27">
        <f t="shared" si="6"/>
        <v>90984</v>
      </c>
      <c r="AB63" s="27">
        <f>Q63+T63</f>
        <v>146280</v>
      </c>
      <c r="AC63" s="3">
        <f>V63/AB63</f>
        <v>8.3593040743779046</v>
      </c>
      <c r="AD63" s="27">
        <f>V63-W63</f>
        <v>755275</v>
      </c>
      <c r="AE63" s="3">
        <f>AD63/AA63</f>
        <v>8.3011848237052668</v>
      </c>
      <c r="AF63" s="3">
        <f>AC63-AE63</f>
        <v>5.811925067263779E-2</v>
      </c>
      <c r="AG63" s="31">
        <f>(M63+Q63+T63)/2</f>
        <v>145252</v>
      </c>
      <c r="AH63" s="3">
        <f>V63/AG63</f>
        <v>8.4184658386803619</v>
      </c>
      <c r="BF63" s="2" t="s">
        <v>77</v>
      </c>
      <c r="BG63" s="2">
        <v>3</v>
      </c>
      <c r="BH63" s="2">
        <v>17</v>
      </c>
    </row>
    <row r="64" spans="1:60" s="2" customFormat="1" ht="31.5" x14ac:dyDescent="0.25">
      <c r="A64">
        <v>60</v>
      </c>
      <c r="B64"/>
      <c r="C64"/>
      <c r="D64"/>
      <c r="E64"/>
      <c r="F64" s="15" t="s">
        <v>332</v>
      </c>
      <c r="G64" s="2" t="s">
        <v>190</v>
      </c>
      <c r="J64" s="8">
        <f t="shared" si="21"/>
        <v>123487</v>
      </c>
      <c r="K64" s="8">
        <f t="shared" si="21"/>
        <v>41309</v>
      </c>
      <c r="L64" s="8">
        <f t="shared" si="21"/>
        <v>122707</v>
      </c>
      <c r="M64" s="8">
        <f t="shared" si="21"/>
        <v>596927</v>
      </c>
      <c r="N64" s="8">
        <f t="shared" si="21"/>
        <v>154843</v>
      </c>
      <c r="O64" s="8">
        <f t="shared" si="21"/>
        <v>14361</v>
      </c>
      <c r="P64" s="8">
        <f t="shared" si="21"/>
        <v>170731</v>
      </c>
      <c r="Q64" s="8">
        <f t="shared" si="21"/>
        <v>598552</v>
      </c>
      <c r="R64" s="8">
        <f t="shared" si="21"/>
        <v>172751</v>
      </c>
      <c r="S64" s="8">
        <f t="shared" si="21"/>
        <v>14898</v>
      </c>
      <c r="T64" s="8">
        <f t="shared" si="21"/>
        <v>6041</v>
      </c>
      <c r="U64" s="8">
        <f t="shared" si="21"/>
        <v>4792</v>
      </c>
      <c r="V64" s="8">
        <f t="shared" si="21"/>
        <v>40345148</v>
      </c>
      <c r="W64" s="8">
        <f t="shared" si="21"/>
        <v>11545356</v>
      </c>
      <c r="X64" s="8">
        <f t="shared" si="21"/>
        <v>394418</v>
      </c>
      <c r="Y64" s="3">
        <f t="shared" si="1"/>
        <v>328.79255462198569</v>
      </c>
      <c r="Z64" s="27">
        <f>M64-O64-P64</f>
        <v>411835</v>
      </c>
      <c r="AA64" s="27">
        <f t="shared" si="6"/>
        <v>425801</v>
      </c>
      <c r="AB64" s="27">
        <f>Q64+T64</f>
        <v>604593</v>
      </c>
      <c r="AC64" s="3">
        <f>V64/AB64</f>
        <v>66.731086863394054</v>
      </c>
      <c r="AD64" s="27">
        <f>V64-W64</f>
        <v>28799792</v>
      </c>
      <c r="AE64" s="3">
        <f>AD64/AA64</f>
        <v>67.636741106761136</v>
      </c>
      <c r="AF64" s="3">
        <f>AC64-AE64</f>
        <v>-0.90565424336708134</v>
      </c>
      <c r="AG64" s="31">
        <f>(M64+Q64+T64)/2</f>
        <v>600760</v>
      </c>
      <c r="AH64" s="3">
        <f>V64/AG64</f>
        <v>67.156847992542779</v>
      </c>
    </row>
    <row r="65" spans="1:60" s="2" customFormat="1" ht="15.75" x14ac:dyDescent="0.25">
      <c r="A65">
        <v>61</v>
      </c>
      <c r="B65"/>
      <c r="C65"/>
      <c r="D65"/>
      <c r="E65"/>
      <c r="F65" s="15" t="s">
        <v>277</v>
      </c>
      <c r="G65" s="2" t="s">
        <v>192</v>
      </c>
      <c r="J65" s="8">
        <f t="shared" si="21"/>
        <v>2623</v>
      </c>
      <c r="K65" s="8">
        <f t="shared" si="21"/>
        <v>528</v>
      </c>
      <c r="L65" s="8">
        <f t="shared" si="21"/>
        <v>2622</v>
      </c>
      <c r="M65" s="8">
        <f t="shared" si="21"/>
        <v>25289</v>
      </c>
      <c r="N65" s="8">
        <f t="shared" si="21"/>
        <v>5016</v>
      </c>
      <c r="O65" s="8">
        <f t="shared" si="21"/>
        <v>298</v>
      </c>
      <c r="P65" s="8">
        <f t="shared" si="21"/>
        <v>13706</v>
      </c>
      <c r="Q65" s="8">
        <f t="shared" si="21"/>
        <v>25710</v>
      </c>
      <c r="R65" s="8">
        <f t="shared" si="21"/>
        <v>13927</v>
      </c>
      <c r="S65" s="8">
        <f t="shared" si="21"/>
        <v>346</v>
      </c>
      <c r="T65" s="8">
        <f t="shared" si="21"/>
        <v>161</v>
      </c>
      <c r="U65" s="8">
        <f t="shared" si="21"/>
        <v>156</v>
      </c>
      <c r="V65" s="8">
        <f t="shared" si="21"/>
        <v>838073</v>
      </c>
      <c r="W65" s="8">
        <f t="shared" si="21"/>
        <v>421755</v>
      </c>
      <c r="X65" s="8">
        <f t="shared" si="21"/>
        <v>0</v>
      </c>
      <c r="Y65" s="3">
        <f t="shared" si="1"/>
        <v>319.63119755911515</v>
      </c>
      <c r="Z65" s="27">
        <f>M65-O65-P65</f>
        <v>11285</v>
      </c>
      <c r="AA65" s="27">
        <f t="shared" si="6"/>
        <v>11783</v>
      </c>
      <c r="AB65" s="27">
        <f>Q65+T65</f>
        <v>25871</v>
      </c>
      <c r="AC65" s="3">
        <f>V65/AB65</f>
        <v>32.394302500869699</v>
      </c>
      <c r="AD65" s="27">
        <f>V65-W65</f>
        <v>416318</v>
      </c>
      <c r="AE65" s="3">
        <f>AD65/AA65</f>
        <v>35.332088602223543</v>
      </c>
      <c r="AF65" s="3">
        <f>AC65-AE65</f>
        <v>-2.9377861013538435</v>
      </c>
      <c r="AG65" s="31">
        <f>(M65+Q65+T65)/2</f>
        <v>25580</v>
      </c>
      <c r="AH65" s="3">
        <f>V65/AG65</f>
        <v>32.762822517591871</v>
      </c>
    </row>
    <row r="66" spans="1:60" ht="15.75" x14ac:dyDescent="0.25">
      <c r="A66">
        <v>62</v>
      </c>
      <c r="D66">
        <v>1</v>
      </c>
      <c r="E66">
        <v>1</v>
      </c>
      <c r="F66" s="12" t="s">
        <v>278</v>
      </c>
      <c r="G66" t="s">
        <v>78</v>
      </c>
      <c r="H66">
        <v>0</v>
      </c>
      <c r="I66">
        <v>0</v>
      </c>
      <c r="J66" s="7">
        <f t="shared" si="21"/>
        <v>1552</v>
      </c>
      <c r="K66" s="7">
        <f t="shared" si="21"/>
        <v>165</v>
      </c>
      <c r="L66" s="7">
        <f t="shared" si="21"/>
        <v>1609</v>
      </c>
      <c r="M66" s="7">
        <f t="shared" si="21"/>
        <v>15125</v>
      </c>
      <c r="N66" s="7">
        <f t="shared" si="21"/>
        <v>1126</v>
      </c>
      <c r="O66" s="9">
        <f t="shared" si="21"/>
        <v>105</v>
      </c>
      <c r="P66" s="7">
        <f t="shared" si="21"/>
        <v>8151</v>
      </c>
      <c r="Q66" s="7">
        <f t="shared" si="21"/>
        <v>17388</v>
      </c>
      <c r="R66" s="7">
        <f t="shared" si="21"/>
        <v>8373</v>
      </c>
      <c r="S66" s="7">
        <f t="shared" si="21"/>
        <v>2</v>
      </c>
      <c r="T66" s="7">
        <f t="shared" si="21"/>
        <v>1048</v>
      </c>
      <c r="U66" s="7">
        <f t="shared" si="21"/>
        <v>949</v>
      </c>
      <c r="V66" s="7">
        <f t="shared" si="21"/>
        <v>529721</v>
      </c>
      <c r="W66" s="7">
        <f t="shared" si="21"/>
        <v>324092</v>
      </c>
      <c r="X66" s="7">
        <f t="shared" si="21"/>
        <v>14030</v>
      </c>
      <c r="Y66" s="1">
        <f t="shared" si="1"/>
        <v>329.22374145431945</v>
      </c>
      <c r="Z66" s="25">
        <f t="shared" ref="Z66:Z71" si="22">M66-O66-P66</f>
        <v>6869</v>
      </c>
      <c r="AA66" s="25">
        <f t="shared" si="6"/>
        <v>9015</v>
      </c>
      <c r="AB66" s="25">
        <f t="shared" ref="AB66:AB71" si="23">Q66+T66</f>
        <v>18436</v>
      </c>
      <c r="AC66" s="1">
        <f t="shared" ref="AC66:AC71" si="24">V66/AB66</f>
        <v>28.732968105879799</v>
      </c>
      <c r="AD66" s="25">
        <f t="shared" ref="AD66:AD71" si="25">V66-W66</f>
        <v>205629</v>
      </c>
      <c r="AE66" s="1">
        <f t="shared" ref="AE66:AE71" si="26">AD66/AA66</f>
        <v>22.809650582362728</v>
      </c>
      <c r="AF66" s="1">
        <f t="shared" ref="AF66:AF71" si="27">AC66-AE66</f>
        <v>5.9233175235170705</v>
      </c>
      <c r="AG66" s="30">
        <f t="shared" ref="AG66:AG71" si="28">(M66+Q66+T66)/2</f>
        <v>16780.5</v>
      </c>
      <c r="AH66" s="1">
        <f t="shared" ref="AH66:AH71" si="29">V66/AG66</f>
        <v>31.56765293048479</v>
      </c>
      <c r="BF66" t="s">
        <v>79</v>
      </c>
      <c r="BG66">
        <v>3</v>
      </c>
      <c r="BH66">
        <v>17</v>
      </c>
    </row>
    <row r="67" spans="1:60" ht="31.5" x14ac:dyDescent="0.25">
      <c r="A67">
        <v>63</v>
      </c>
      <c r="D67">
        <v>1</v>
      </c>
      <c r="E67">
        <v>1</v>
      </c>
      <c r="F67" s="12" t="s">
        <v>279</v>
      </c>
      <c r="G67" t="s">
        <v>80</v>
      </c>
      <c r="H67">
        <v>0</v>
      </c>
      <c r="I67">
        <v>0</v>
      </c>
      <c r="J67" s="7">
        <f t="shared" si="21"/>
        <v>1370</v>
      </c>
      <c r="K67" s="7">
        <f t="shared" si="21"/>
        <v>304</v>
      </c>
      <c r="L67" s="7">
        <f t="shared" si="21"/>
        <v>1323</v>
      </c>
      <c r="M67" s="7">
        <f t="shared" si="21"/>
        <v>12558</v>
      </c>
      <c r="N67" s="7">
        <f t="shared" si="21"/>
        <v>3460</v>
      </c>
      <c r="O67" s="9">
        <f t="shared" si="21"/>
        <v>835</v>
      </c>
      <c r="P67" s="7">
        <f t="shared" si="21"/>
        <v>992</v>
      </c>
      <c r="Q67" s="7">
        <f t="shared" si="21"/>
        <v>12484</v>
      </c>
      <c r="R67" s="7">
        <f t="shared" si="21"/>
        <v>992</v>
      </c>
      <c r="S67" s="7">
        <f t="shared" si="21"/>
        <v>1</v>
      </c>
      <c r="T67" s="7">
        <f t="shared" si="21"/>
        <v>1</v>
      </c>
      <c r="U67" s="7">
        <f t="shared" si="21"/>
        <v>0</v>
      </c>
      <c r="V67" s="7">
        <f t="shared" si="21"/>
        <v>336147</v>
      </c>
      <c r="W67" s="7">
        <f t="shared" si="21"/>
        <v>26560</v>
      </c>
      <c r="X67" s="7">
        <f t="shared" si="21"/>
        <v>940</v>
      </c>
      <c r="Y67" s="1">
        <f t="shared" si="1"/>
        <v>254.07936507936509</v>
      </c>
      <c r="Z67" s="25">
        <f t="shared" si="22"/>
        <v>10731</v>
      </c>
      <c r="AA67" s="25">
        <f t="shared" si="6"/>
        <v>11492</v>
      </c>
      <c r="AB67" s="25">
        <f t="shared" si="23"/>
        <v>12485</v>
      </c>
      <c r="AC67" s="1">
        <f t="shared" si="24"/>
        <v>26.924068882659192</v>
      </c>
      <c r="AD67" s="25">
        <f t="shared" si="25"/>
        <v>309587</v>
      </c>
      <c r="AE67" s="1">
        <f t="shared" si="26"/>
        <v>26.939349112426036</v>
      </c>
      <c r="AF67" s="1">
        <f t="shared" si="27"/>
        <v>-1.52802297668444E-2</v>
      </c>
      <c r="AG67" s="30">
        <f t="shared" si="28"/>
        <v>12521.5</v>
      </c>
      <c r="AH67" s="1">
        <f t="shared" si="29"/>
        <v>26.845585592780417</v>
      </c>
      <c r="BF67" t="s">
        <v>81</v>
      </c>
      <c r="BG67">
        <v>3</v>
      </c>
      <c r="BH67">
        <v>17</v>
      </c>
    </row>
    <row r="68" spans="1:60" ht="15.75" x14ac:dyDescent="0.25">
      <c r="A68">
        <v>64</v>
      </c>
      <c r="F68" s="14" t="s">
        <v>280</v>
      </c>
      <c r="G68" t="s">
        <v>194</v>
      </c>
      <c r="J68" s="7">
        <f t="shared" si="21"/>
        <v>6672</v>
      </c>
      <c r="K68" s="7">
        <f t="shared" si="21"/>
        <v>1202</v>
      </c>
      <c r="L68" s="7">
        <f t="shared" si="21"/>
        <v>6592</v>
      </c>
      <c r="M68" s="7">
        <f t="shared" si="21"/>
        <v>65605</v>
      </c>
      <c r="N68" s="7">
        <f t="shared" si="21"/>
        <v>20093</v>
      </c>
      <c r="O68" s="9">
        <f t="shared" si="21"/>
        <v>65593</v>
      </c>
      <c r="P68" s="7">
        <f t="shared" si="21"/>
        <v>0</v>
      </c>
      <c r="Q68" s="7">
        <f t="shared" si="21"/>
        <v>65513</v>
      </c>
      <c r="R68" s="7">
        <f t="shared" si="21"/>
        <v>0</v>
      </c>
      <c r="S68" s="7">
        <f t="shared" si="21"/>
        <v>325</v>
      </c>
      <c r="T68" s="7">
        <f t="shared" si="21"/>
        <v>3</v>
      </c>
      <c r="U68" s="7">
        <f t="shared" si="21"/>
        <v>0</v>
      </c>
      <c r="V68" s="7">
        <f t="shared" si="21"/>
        <v>2081731</v>
      </c>
      <c r="W68" s="7">
        <f t="shared" si="21"/>
        <v>0</v>
      </c>
      <c r="X68" s="7">
        <f t="shared" si="21"/>
        <v>64470</v>
      </c>
      <c r="Y68" s="1">
        <f t="shared" si="1"/>
        <v>315.79657160194176</v>
      </c>
      <c r="Z68" s="25">
        <f t="shared" si="22"/>
        <v>12</v>
      </c>
      <c r="AA68" s="25">
        <f t="shared" si="6"/>
        <v>65513</v>
      </c>
      <c r="AB68" s="25">
        <f t="shared" si="23"/>
        <v>65516</v>
      </c>
      <c r="AC68" s="1">
        <f t="shared" si="24"/>
        <v>31.774390988460834</v>
      </c>
      <c r="AD68" s="25">
        <f t="shared" si="25"/>
        <v>2081731</v>
      </c>
      <c r="AE68" s="1">
        <f t="shared" si="26"/>
        <v>31.775846015294675</v>
      </c>
      <c r="AF68" s="1">
        <f t="shared" si="27"/>
        <v>-1.4550268338417993E-3</v>
      </c>
      <c r="AG68" s="30">
        <f t="shared" si="28"/>
        <v>65560.5</v>
      </c>
      <c r="AH68" s="1">
        <f t="shared" si="29"/>
        <v>31.752823727701895</v>
      </c>
    </row>
    <row r="69" spans="1:60" ht="15.75" x14ac:dyDescent="0.25">
      <c r="A69">
        <v>65</v>
      </c>
      <c r="F69" s="14" t="s">
        <v>281</v>
      </c>
      <c r="G69" t="s">
        <v>196</v>
      </c>
      <c r="J69" s="7">
        <f t="shared" si="21"/>
        <v>880</v>
      </c>
      <c r="K69" s="7">
        <f t="shared" si="21"/>
        <v>0</v>
      </c>
      <c r="L69" s="7">
        <f t="shared" si="21"/>
        <v>858</v>
      </c>
      <c r="M69" s="7">
        <f t="shared" si="21"/>
        <v>21442</v>
      </c>
      <c r="N69" s="7">
        <f t="shared" si="21"/>
        <v>5506</v>
      </c>
      <c r="O69" s="9">
        <f t="shared" si="21"/>
        <v>1</v>
      </c>
      <c r="P69" s="7">
        <f t="shared" si="21"/>
        <v>11427</v>
      </c>
      <c r="Q69" s="7">
        <f t="shared" si="21"/>
        <v>20775</v>
      </c>
      <c r="R69" s="7">
        <f t="shared" si="21"/>
        <v>11560</v>
      </c>
      <c r="S69" s="7">
        <f t="shared" si="21"/>
        <v>0</v>
      </c>
      <c r="T69" s="7">
        <f t="shared" si="21"/>
        <v>19</v>
      </c>
      <c r="U69" s="7">
        <f t="shared" si="21"/>
        <v>17</v>
      </c>
      <c r="V69" s="7">
        <f t="shared" si="21"/>
        <v>254753</v>
      </c>
      <c r="W69" s="7">
        <f t="shared" si="21"/>
        <v>139297</v>
      </c>
      <c r="X69" s="7">
        <f t="shared" si="21"/>
        <v>1050</v>
      </c>
      <c r="Y69" s="1">
        <f t="shared" si="1"/>
        <v>296.91491841491842</v>
      </c>
      <c r="Z69" s="25">
        <f t="shared" si="22"/>
        <v>10014</v>
      </c>
      <c r="AA69" s="25">
        <f t="shared" si="6"/>
        <v>9215</v>
      </c>
      <c r="AB69" s="25">
        <f t="shared" si="23"/>
        <v>20794</v>
      </c>
      <c r="AC69" s="1">
        <f t="shared" si="24"/>
        <v>12.251274406078677</v>
      </c>
      <c r="AD69" s="25">
        <f t="shared" si="25"/>
        <v>115456</v>
      </c>
      <c r="AE69" s="1">
        <f t="shared" si="26"/>
        <v>12.529137276180141</v>
      </c>
      <c r="AF69" s="1">
        <f t="shared" si="27"/>
        <v>-0.2778628701014636</v>
      </c>
      <c r="AG69" s="30">
        <f t="shared" si="28"/>
        <v>21118</v>
      </c>
      <c r="AH69" s="1">
        <f t="shared" si="29"/>
        <v>12.063310919594658</v>
      </c>
    </row>
    <row r="70" spans="1:60" ht="47.25" x14ac:dyDescent="0.25">
      <c r="A70">
        <v>66</v>
      </c>
      <c r="F70" s="14" t="s">
        <v>333</v>
      </c>
      <c r="G70" t="s">
        <v>198</v>
      </c>
      <c r="J70" s="7">
        <f t="shared" si="21"/>
        <v>11849</v>
      </c>
      <c r="K70" s="7">
        <f t="shared" si="21"/>
        <v>546</v>
      </c>
      <c r="L70" s="7">
        <f t="shared" si="21"/>
        <v>11729</v>
      </c>
      <c r="M70" s="7">
        <f t="shared" si="21"/>
        <v>339524</v>
      </c>
      <c r="N70" s="7">
        <f t="shared" si="21"/>
        <v>60814</v>
      </c>
      <c r="O70" s="9">
        <f t="shared" si="21"/>
        <v>3317</v>
      </c>
      <c r="P70" s="7">
        <f t="shared" si="21"/>
        <v>186577</v>
      </c>
      <c r="Q70" s="7">
        <f t="shared" si="21"/>
        <v>338351</v>
      </c>
      <c r="R70" s="7">
        <f t="shared" si="21"/>
        <v>186580</v>
      </c>
      <c r="S70" s="7">
        <f t="shared" si="21"/>
        <v>254</v>
      </c>
      <c r="T70" s="7">
        <f t="shared" si="21"/>
        <v>6423</v>
      </c>
      <c r="U70" s="7">
        <f t="shared" si="21"/>
        <v>4752</v>
      </c>
      <c r="V70" s="7">
        <f t="shared" si="21"/>
        <v>3923065</v>
      </c>
      <c r="W70" s="7">
        <f t="shared" si="21"/>
        <v>2236267</v>
      </c>
      <c r="X70" s="7">
        <f t="shared" si="21"/>
        <v>17470</v>
      </c>
      <c r="Y70" s="1">
        <f t="shared" si="1"/>
        <v>334.47565862392361</v>
      </c>
      <c r="Z70" s="25">
        <f t="shared" si="22"/>
        <v>149630</v>
      </c>
      <c r="AA70" s="25">
        <f t="shared" si="6"/>
        <v>151771</v>
      </c>
      <c r="AB70" s="25">
        <f t="shared" si="23"/>
        <v>344774</v>
      </c>
      <c r="AC70" s="1">
        <f t="shared" si="24"/>
        <v>11.378656743257903</v>
      </c>
      <c r="AD70" s="25">
        <f t="shared" si="25"/>
        <v>1686798</v>
      </c>
      <c r="AE70" s="1">
        <f t="shared" si="26"/>
        <v>11.114099531531057</v>
      </c>
      <c r="AF70" s="1">
        <f t="shared" si="27"/>
        <v>0.26455721172684576</v>
      </c>
      <c r="AG70" s="30">
        <f t="shared" si="28"/>
        <v>342149</v>
      </c>
      <c r="AH70" s="1">
        <f t="shared" si="29"/>
        <v>11.465954890997782</v>
      </c>
    </row>
    <row r="71" spans="1:60" s="2" customFormat="1" ht="15.75" x14ac:dyDescent="0.25">
      <c r="A71">
        <v>67</v>
      </c>
      <c r="B71"/>
      <c r="C71"/>
      <c r="D71">
        <v>2</v>
      </c>
      <c r="E71">
        <v>1</v>
      </c>
      <c r="F71" s="11" t="s">
        <v>282</v>
      </c>
      <c r="G71" s="2" t="s">
        <v>82</v>
      </c>
      <c r="H71" s="2">
        <v>0</v>
      </c>
      <c r="I71" s="2">
        <v>0</v>
      </c>
      <c r="J71" s="8">
        <f t="shared" si="21"/>
        <v>2509</v>
      </c>
      <c r="K71" s="8">
        <f t="shared" si="21"/>
        <v>40</v>
      </c>
      <c r="L71" s="8">
        <f t="shared" si="21"/>
        <v>2403</v>
      </c>
      <c r="M71" s="8">
        <f t="shared" si="21"/>
        <v>77961</v>
      </c>
      <c r="N71" s="8">
        <f t="shared" si="21"/>
        <v>18522</v>
      </c>
      <c r="O71" s="8">
        <f t="shared" si="21"/>
        <v>77961</v>
      </c>
      <c r="P71" s="8">
        <f t="shared" si="21"/>
        <v>0</v>
      </c>
      <c r="Q71" s="8">
        <f t="shared" si="21"/>
        <v>80438</v>
      </c>
      <c r="R71" s="8">
        <f t="shared" si="21"/>
        <v>0</v>
      </c>
      <c r="S71" s="8">
        <f t="shared" si="21"/>
        <v>51</v>
      </c>
      <c r="T71" s="8">
        <f t="shared" si="21"/>
        <v>29</v>
      </c>
      <c r="U71" s="8">
        <f t="shared" si="21"/>
        <v>0</v>
      </c>
      <c r="V71" s="8">
        <f t="shared" si="21"/>
        <v>759936</v>
      </c>
      <c r="W71" s="8">
        <f t="shared" si="21"/>
        <v>0</v>
      </c>
      <c r="X71" s="8">
        <f t="shared" si="21"/>
        <v>18729</v>
      </c>
      <c r="Y71" s="3">
        <f t="shared" si="1"/>
        <v>316.24469413233459</v>
      </c>
      <c r="Z71" s="27">
        <f t="shared" si="22"/>
        <v>0</v>
      </c>
      <c r="AA71" s="27">
        <f t="shared" si="6"/>
        <v>80438</v>
      </c>
      <c r="AB71" s="27">
        <f t="shared" si="23"/>
        <v>80467</v>
      </c>
      <c r="AC71" s="3">
        <f t="shared" si="24"/>
        <v>9.4440702399741507</v>
      </c>
      <c r="AD71" s="27">
        <f t="shared" si="25"/>
        <v>759936</v>
      </c>
      <c r="AE71" s="3">
        <f t="shared" si="26"/>
        <v>9.4474750739700148</v>
      </c>
      <c r="AF71" s="3">
        <f t="shared" si="27"/>
        <v>-3.4048339958641094E-3</v>
      </c>
      <c r="AG71" s="31">
        <f t="shared" si="28"/>
        <v>79214</v>
      </c>
      <c r="AH71" s="3">
        <f t="shared" si="29"/>
        <v>9.5934557022748503</v>
      </c>
      <c r="BF71" s="2" t="s">
        <v>83</v>
      </c>
      <c r="BG71" s="2">
        <v>3</v>
      </c>
      <c r="BH71" s="2">
        <v>17</v>
      </c>
    </row>
    <row r="72" spans="1:60" ht="15.75" x14ac:dyDescent="0.25">
      <c r="A72">
        <v>68</v>
      </c>
      <c r="D72">
        <v>1</v>
      </c>
      <c r="E72">
        <v>1</v>
      </c>
      <c r="F72" s="12" t="s">
        <v>283</v>
      </c>
      <c r="G72" t="s">
        <v>84</v>
      </c>
      <c r="H72">
        <v>0</v>
      </c>
      <c r="I72">
        <v>0</v>
      </c>
      <c r="J72" s="7">
        <f t="shared" si="21"/>
        <v>7887</v>
      </c>
      <c r="K72" s="7">
        <f t="shared" si="21"/>
        <v>200</v>
      </c>
      <c r="L72" s="7">
        <f t="shared" si="21"/>
        <v>7970</v>
      </c>
      <c r="M72" s="7">
        <f t="shared" si="21"/>
        <v>120307</v>
      </c>
      <c r="N72" s="7">
        <f t="shared" si="21"/>
        <v>36530</v>
      </c>
      <c r="O72" s="9">
        <f t="shared" si="21"/>
        <v>542</v>
      </c>
      <c r="P72" s="7">
        <f t="shared" si="21"/>
        <v>76766</v>
      </c>
      <c r="Q72" s="7">
        <f t="shared" si="21"/>
        <v>120024</v>
      </c>
      <c r="R72" s="7">
        <f t="shared" si="21"/>
        <v>78272</v>
      </c>
      <c r="S72" s="7">
        <f t="shared" si="21"/>
        <v>9</v>
      </c>
      <c r="T72" s="7">
        <f t="shared" si="21"/>
        <v>173</v>
      </c>
      <c r="U72" s="7">
        <f t="shared" si="21"/>
        <v>111</v>
      </c>
      <c r="V72" s="7">
        <f t="shared" si="21"/>
        <v>2730228</v>
      </c>
      <c r="W72" s="7">
        <f t="shared" si="21"/>
        <v>1795205</v>
      </c>
      <c r="X72" s="7">
        <f t="shared" si="21"/>
        <v>9309</v>
      </c>
      <c r="Y72" s="1">
        <f t="shared" si="1"/>
        <v>342.56311166875787</v>
      </c>
      <c r="Z72" s="25">
        <f t="shared" si="5"/>
        <v>42999</v>
      </c>
      <c r="AA72" s="25">
        <f t="shared" si="6"/>
        <v>41752</v>
      </c>
      <c r="AB72" s="25">
        <f t="shared" si="7"/>
        <v>120197</v>
      </c>
      <c r="AC72" s="1">
        <f t="shared" si="8"/>
        <v>22.714610181618511</v>
      </c>
      <c r="AD72" s="25">
        <f t="shared" si="9"/>
        <v>935023</v>
      </c>
      <c r="AE72" s="1">
        <f t="shared" si="10"/>
        <v>22.394687679632113</v>
      </c>
      <c r="AF72" s="1">
        <f t="shared" si="11"/>
        <v>0.31992250198639738</v>
      </c>
      <c r="AG72" s="30">
        <f t="shared" si="12"/>
        <v>120252</v>
      </c>
      <c r="AH72" s="1">
        <f t="shared" si="4"/>
        <v>22.704221135615207</v>
      </c>
      <c r="BF72" t="s">
        <v>85</v>
      </c>
      <c r="BG72">
        <v>3</v>
      </c>
      <c r="BH72">
        <v>17</v>
      </c>
    </row>
    <row r="73" spans="1:60" ht="31.5" x14ac:dyDescent="0.25">
      <c r="A73">
        <v>69</v>
      </c>
      <c r="D73">
        <v>1</v>
      </c>
      <c r="E73">
        <v>1</v>
      </c>
      <c r="F73" s="12" t="s">
        <v>284</v>
      </c>
      <c r="G73" t="s">
        <v>86</v>
      </c>
      <c r="H73">
        <v>0</v>
      </c>
      <c r="I73">
        <v>0</v>
      </c>
      <c r="J73" s="7">
        <f t="shared" ref="J73:X82" si="30">VLOOKUP($A73,_30p_3100,J$1)</f>
        <v>16196</v>
      </c>
      <c r="K73" s="7">
        <f t="shared" si="30"/>
        <v>2435</v>
      </c>
      <c r="L73" s="7">
        <f t="shared" si="30"/>
        <v>15851</v>
      </c>
      <c r="M73" s="7">
        <f t="shared" si="30"/>
        <v>284680</v>
      </c>
      <c r="N73" s="7">
        <f t="shared" si="30"/>
        <v>69601</v>
      </c>
      <c r="O73" s="9">
        <f t="shared" si="30"/>
        <v>1209</v>
      </c>
      <c r="P73" s="7">
        <f t="shared" si="30"/>
        <v>162739</v>
      </c>
      <c r="Q73" s="7">
        <f t="shared" si="30"/>
        <v>290862</v>
      </c>
      <c r="R73" s="7">
        <f t="shared" si="30"/>
        <v>165716</v>
      </c>
      <c r="S73" s="7">
        <f t="shared" si="30"/>
        <v>296</v>
      </c>
      <c r="T73" s="7">
        <f t="shared" si="30"/>
        <v>266</v>
      </c>
      <c r="U73" s="7">
        <f t="shared" si="30"/>
        <v>233</v>
      </c>
      <c r="V73" s="7">
        <f t="shared" si="30"/>
        <v>4912154</v>
      </c>
      <c r="W73" s="7">
        <f t="shared" si="30"/>
        <v>2477158</v>
      </c>
      <c r="X73" s="7">
        <f t="shared" si="30"/>
        <v>30641</v>
      </c>
      <c r="Y73" s="1">
        <f t="shared" ref="Y73:Y125" si="31">V73/L73</f>
        <v>309.89552709608228</v>
      </c>
      <c r="Z73" s="25">
        <f t="shared" si="5"/>
        <v>120732</v>
      </c>
      <c r="AA73" s="25">
        <f t="shared" si="6"/>
        <v>125146</v>
      </c>
      <c r="AB73" s="25">
        <f t="shared" si="7"/>
        <v>291128</v>
      </c>
      <c r="AC73" s="1">
        <f t="shared" si="8"/>
        <v>16.87283256849221</v>
      </c>
      <c r="AD73" s="25">
        <f t="shared" si="9"/>
        <v>2434996</v>
      </c>
      <c r="AE73" s="1">
        <f t="shared" si="10"/>
        <v>19.45724194141243</v>
      </c>
      <c r="AF73" s="1">
        <f t="shared" si="11"/>
        <v>-2.58440937292022</v>
      </c>
      <c r="AG73" s="30">
        <f t="shared" si="12"/>
        <v>287904</v>
      </c>
      <c r="AH73" s="1">
        <f t="shared" si="4"/>
        <v>17.061777536956765</v>
      </c>
      <c r="BF73" t="s">
        <v>87</v>
      </c>
      <c r="BG73">
        <v>3</v>
      </c>
      <c r="BH73">
        <v>17</v>
      </c>
    </row>
    <row r="74" spans="1:60" s="2" customFormat="1" ht="31.5" x14ac:dyDescent="0.25">
      <c r="A74">
        <v>70</v>
      </c>
      <c r="B74"/>
      <c r="C74"/>
      <c r="D74">
        <v>2</v>
      </c>
      <c r="E74">
        <v>1</v>
      </c>
      <c r="F74" s="11" t="s">
        <v>285</v>
      </c>
      <c r="G74" s="2" t="s">
        <v>88</v>
      </c>
      <c r="H74" s="2">
        <v>0</v>
      </c>
      <c r="I74" s="2">
        <v>0</v>
      </c>
      <c r="J74" s="8">
        <f t="shared" si="30"/>
        <v>4610</v>
      </c>
      <c r="K74" s="8">
        <f t="shared" si="30"/>
        <v>323</v>
      </c>
      <c r="L74" s="8">
        <f t="shared" si="30"/>
        <v>4530</v>
      </c>
      <c r="M74" s="8">
        <f t="shared" si="30"/>
        <v>87272</v>
      </c>
      <c r="N74" s="8">
        <f t="shared" si="30"/>
        <v>18903</v>
      </c>
      <c r="O74" s="8">
        <f t="shared" si="30"/>
        <v>24</v>
      </c>
      <c r="P74" s="8">
        <f t="shared" si="30"/>
        <v>56598</v>
      </c>
      <c r="Q74" s="8">
        <f t="shared" si="30"/>
        <v>89848</v>
      </c>
      <c r="R74" s="8">
        <f t="shared" si="30"/>
        <v>58227</v>
      </c>
      <c r="S74" s="8">
        <f t="shared" si="30"/>
        <v>139</v>
      </c>
      <c r="T74" s="8">
        <f t="shared" si="30"/>
        <v>202</v>
      </c>
      <c r="U74" s="8">
        <f t="shared" si="30"/>
        <v>187</v>
      </c>
      <c r="V74" s="8">
        <f t="shared" si="30"/>
        <v>1428756</v>
      </c>
      <c r="W74" s="8">
        <f t="shared" si="30"/>
        <v>906718</v>
      </c>
      <c r="X74" s="8">
        <f t="shared" si="30"/>
        <v>9890</v>
      </c>
      <c r="Y74" s="3">
        <f t="shared" si="31"/>
        <v>315.39867549668872</v>
      </c>
      <c r="Z74" s="27">
        <f>M74-O74-P74</f>
        <v>30650</v>
      </c>
      <c r="AA74" s="27">
        <f>Q74-R74</f>
        <v>31621</v>
      </c>
      <c r="AB74" s="27">
        <f>Q74+T74</f>
        <v>90050</v>
      </c>
      <c r="AC74" s="3">
        <f>V74/AB74</f>
        <v>15.866252082176569</v>
      </c>
      <c r="AD74" s="27">
        <f>V74-W74</f>
        <v>522038</v>
      </c>
      <c r="AE74" s="3">
        <f>AD74/AA74</f>
        <v>16.509218557287877</v>
      </c>
      <c r="AF74" s="3">
        <f>AC74-AE74</f>
        <v>-0.642966475111308</v>
      </c>
      <c r="AG74" s="31">
        <f>(M74+Q74+T74)/2</f>
        <v>88661</v>
      </c>
      <c r="AH74" s="3">
        <f>V74/AG74</f>
        <v>16.114819368155107</v>
      </c>
      <c r="BF74" s="2" t="s">
        <v>89</v>
      </c>
      <c r="BG74" s="2">
        <v>3</v>
      </c>
      <c r="BH74" s="2">
        <v>17</v>
      </c>
    </row>
    <row r="75" spans="1:60" ht="15.75" x14ac:dyDescent="0.25">
      <c r="A75">
        <v>71</v>
      </c>
      <c r="D75">
        <v>1</v>
      </c>
      <c r="E75">
        <v>1</v>
      </c>
      <c r="F75" s="12" t="s">
        <v>286</v>
      </c>
      <c r="G75" t="s">
        <v>90</v>
      </c>
      <c r="H75">
        <v>0</v>
      </c>
      <c r="I75">
        <v>0</v>
      </c>
      <c r="J75" s="7">
        <f t="shared" si="30"/>
        <v>4484</v>
      </c>
      <c r="K75" s="7">
        <f t="shared" si="30"/>
        <v>930</v>
      </c>
      <c r="L75" s="7">
        <f t="shared" si="30"/>
        <v>4340</v>
      </c>
      <c r="M75" s="7">
        <f t="shared" si="30"/>
        <v>91594</v>
      </c>
      <c r="N75" s="7">
        <f t="shared" si="30"/>
        <v>20784</v>
      </c>
      <c r="O75" s="9">
        <f t="shared" si="30"/>
        <v>436</v>
      </c>
      <c r="P75" s="7">
        <f t="shared" si="30"/>
        <v>50659</v>
      </c>
      <c r="Q75" s="7">
        <f t="shared" si="30"/>
        <v>92207</v>
      </c>
      <c r="R75" s="7">
        <f t="shared" si="30"/>
        <v>50629</v>
      </c>
      <c r="S75" s="7">
        <f t="shared" si="30"/>
        <v>18</v>
      </c>
      <c r="T75" s="7">
        <f t="shared" si="30"/>
        <v>29</v>
      </c>
      <c r="U75" s="7">
        <f t="shared" si="30"/>
        <v>22</v>
      </c>
      <c r="V75" s="7">
        <f t="shared" si="30"/>
        <v>1335464</v>
      </c>
      <c r="W75" s="7">
        <f t="shared" si="30"/>
        <v>726393</v>
      </c>
      <c r="X75" s="7">
        <f t="shared" si="30"/>
        <v>15845</v>
      </c>
      <c r="Y75" s="1">
        <f t="shared" si="31"/>
        <v>307.71059907834103</v>
      </c>
      <c r="Z75" s="25">
        <f t="shared" si="5"/>
        <v>40499</v>
      </c>
      <c r="AA75" s="25">
        <f t="shared" si="6"/>
        <v>41578</v>
      </c>
      <c r="AB75" s="25">
        <f t="shared" si="7"/>
        <v>92236</v>
      </c>
      <c r="AC75" s="1">
        <f t="shared" si="8"/>
        <v>14.47877184613383</v>
      </c>
      <c r="AD75" s="25">
        <f t="shared" si="9"/>
        <v>609071</v>
      </c>
      <c r="AE75" s="1">
        <f t="shared" si="10"/>
        <v>14.648876809851364</v>
      </c>
      <c r="AF75" s="1">
        <f t="shared" si="11"/>
        <v>-0.17010496371753447</v>
      </c>
      <c r="AG75" s="30">
        <f t="shared" si="12"/>
        <v>91915</v>
      </c>
      <c r="AH75" s="1">
        <f t="shared" si="4"/>
        <v>14.529336887341566</v>
      </c>
      <c r="BF75" t="s">
        <v>91</v>
      </c>
      <c r="BG75">
        <v>3</v>
      </c>
      <c r="BH75">
        <v>17</v>
      </c>
    </row>
    <row r="76" spans="1:60" ht="31.5" x14ac:dyDescent="0.25">
      <c r="A76">
        <v>72</v>
      </c>
      <c r="D76">
        <v>1</v>
      </c>
      <c r="E76">
        <v>1</v>
      </c>
      <c r="F76" s="12" t="s">
        <v>287</v>
      </c>
      <c r="G76" t="s">
        <v>92</v>
      </c>
      <c r="H76">
        <v>0</v>
      </c>
      <c r="I76">
        <v>0</v>
      </c>
      <c r="J76" s="7">
        <f t="shared" si="30"/>
        <v>2740</v>
      </c>
      <c r="K76" s="7">
        <f t="shared" si="30"/>
        <v>482</v>
      </c>
      <c r="L76" s="7">
        <f t="shared" si="30"/>
        <v>2744</v>
      </c>
      <c r="M76" s="7">
        <f t="shared" si="30"/>
        <v>19639</v>
      </c>
      <c r="N76" s="7">
        <f t="shared" si="30"/>
        <v>3054</v>
      </c>
      <c r="O76" s="9">
        <f t="shared" si="30"/>
        <v>436</v>
      </c>
      <c r="P76" s="7">
        <f t="shared" si="30"/>
        <v>842</v>
      </c>
      <c r="Q76" s="7">
        <f t="shared" si="30"/>
        <v>20705</v>
      </c>
      <c r="R76" s="7">
        <f t="shared" si="30"/>
        <v>896</v>
      </c>
      <c r="S76" s="7">
        <f t="shared" si="30"/>
        <v>119</v>
      </c>
      <c r="T76" s="7">
        <f t="shared" si="30"/>
        <v>0</v>
      </c>
      <c r="U76" s="7">
        <f t="shared" si="30"/>
        <v>0</v>
      </c>
      <c r="V76" s="7">
        <f t="shared" si="30"/>
        <v>842986</v>
      </c>
      <c r="W76" s="7">
        <f t="shared" si="30"/>
        <v>38261</v>
      </c>
      <c r="X76" s="7">
        <f t="shared" si="30"/>
        <v>36</v>
      </c>
      <c r="Y76" s="1">
        <f t="shared" si="31"/>
        <v>307.21064139941689</v>
      </c>
      <c r="Z76" s="25">
        <f t="shared" si="5"/>
        <v>18361</v>
      </c>
      <c r="AA76" s="25">
        <f t="shared" si="6"/>
        <v>19809</v>
      </c>
      <c r="AB76" s="25">
        <f t="shared" si="7"/>
        <v>20705</v>
      </c>
      <c r="AC76" s="1">
        <f t="shared" si="8"/>
        <v>40.714127022458342</v>
      </c>
      <c r="AD76" s="25">
        <f t="shared" si="9"/>
        <v>804725</v>
      </c>
      <c r="AE76" s="1">
        <f t="shared" si="10"/>
        <v>40.624211217123531</v>
      </c>
      <c r="AF76" s="1">
        <f t="shared" si="11"/>
        <v>8.9915805334811694E-2</v>
      </c>
      <c r="AG76" s="30">
        <f t="shared" si="12"/>
        <v>20172</v>
      </c>
      <c r="AH76" s="1">
        <f t="shared" si="4"/>
        <v>41.789906801507037</v>
      </c>
      <c r="BF76" t="s">
        <v>93</v>
      </c>
      <c r="BG76">
        <v>3</v>
      </c>
      <c r="BH76">
        <v>17</v>
      </c>
    </row>
    <row r="77" spans="1:60" ht="78.75" x14ac:dyDescent="0.25">
      <c r="A77">
        <v>73</v>
      </c>
      <c r="F77" s="14" t="s">
        <v>411</v>
      </c>
      <c r="G77" t="s">
        <v>200</v>
      </c>
      <c r="J77" s="7">
        <f t="shared" si="30"/>
        <v>0</v>
      </c>
      <c r="K77" s="7">
        <f t="shared" si="30"/>
        <v>0</v>
      </c>
      <c r="L77" s="7">
        <f t="shared" si="30"/>
        <v>0</v>
      </c>
      <c r="M77" s="7">
        <f t="shared" si="30"/>
        <v>0</v>
      </c>
      <c r="N77" s="7">
        <f t="shared" si="30"/>
        <v>0</v>
      </c>
      <c r="O77" s="9">
        <f t="shared" si="30"/>
        <v>0</v>
      </c>
      <c r="P77" s="7">
        <f t="shared" si="30"/>
        <v>0</v>
      </c>
      <c r="Q77" s="7">
        <f t="shared" si="30"/>
        <v>0</v>
      </c>
      <c r="R77" s="7">
        <f t="shared" si="30"/>
        <v>0</v>
      </c>
      <c r="S77" s="7">
        <f t="shared" si="30"/>
        <v>0</v>
      </c>
      <c r="T77" s="7">
        <f t="shared" si="30"/>
        <v>0</v>
      </c>
      <c r="U77" s="7">
        <f t="shared" si="30"/>
        <v>0</v>
      </c>
      <c r="V77" s="7">
        <f t="shared" si="30"/>
        <v>0</v>
      </c>
      <c r="W77" s="7">
        <f t="shared" si="30"/>
        <v>0</v>
      </c>
      <c r="X77" s="7">
        <f t="shared" si="30"/>
        <v>0</v>
      </c>
      <c r="Y77" s="1" t="e">
        <f t="shared" si="31"/>
        <v>#DIV/0!</v>
      </c>
      <c r="Z77" s="25">
        <f t="shared" si="5"/>
        <v>0</v>
      </c>
      <c r="AA77" s="25">
        <f t="shared" si="6"/>
        <v>0</v>
      </c>
      <c r="AB77" s="25">
        <f t="shared" si="7"/>
        <v>0</v>
      </c>
      <c r="AC77" s="1" t="e">
        <f t="shared" si="8"/>
        <v>#DIV/0!</v>
      </c>
      <c r="AD77" s="25">
        <f t="shared" si="9"/>
        <v>0</v>
      </c>
      <c r="AE77" s="1" t="e">
        <f t="shared" si="10"/>
        <v>#DIV/0!</v>
      </c>
      <c r="AF77" s="1" t="e">
        <f t="shared" si="11"/>
        <v>#DIV/0!</v>
      </c>
      <c r="AG77" s="30">
        <f t="shared" si="12"/>
        <v>0</v>
      </c>
      <c r="AH77" s="1" t="e">
        <f t="shared" si="4"/>
        <v>#DIV/0!</v>
      </c>
    </row>
    <row r="78" spans="1:60" ht="94.5" x14ac:dyDescent="0.25">
      <c r="A78">
        <v>74</v>
      </c>
      <c r="F78" s="14" t="s">
        <v>410</v>
      </c>
      <c r="G78" t="s">
        <v>202</v>
      </c>
      <c r="J78" s="7">
        <f t="shared" si="30"/>
        <v>4658</v>
      </c>
      <c r="K78" s="7">
        <f t="shared" si="30"/>
        <v>449</v>
      </c>
      <c r="L78" s="7">
        <f t="shared" si="30"/>
        <v>4346</v>
      </c>
      <c r="M78" s="7">
        <f t="shared" si="30"/>
        <v>76358</v>
      </c>
      <c r="N78" s="7">
        <f t="shared" si="30"/>
        <v>18719</v>
      </c>
      <c r="O78" s="9">
        <f t="shared" si="30"/>
        <v>76354</v>
      </c>
      <c r="P78" s="7">
        <f t="shared" si="30"/>
        <v>0</v>
      </c>
      <c r="Q78" s="7">
        <f t="shared" si="30"/>
        <v>76531</v>
      </c>
      <c r="R78" s="7">
        <f t="shared" si="30"/>
        <v>0</v>
      </c>
      <c r="S78" s="7">
        <f t="shared" si="30"/>
        <v>29</v>
      </c>
      <c r="T78" s="7">
        <f t="shared" si="30"/>
        <v>1</v>
      </c>
      <c r="U78" s="7">
        <f t="shared" si="30"/>
        <v>0</v>
      </c>
      <c r="V78" s="7">
        <f t="shared" si="30"/>
        <v>1263253</v>
      </c>
      <c r="W78" s="7">
        <f t="shared" si="30"/>
        <v>0</v>
      </c>
      <c r="X78" s="7">
        <f t="shared" si="30"/>
        <v>2991</v>
      </c>
      <c r="Y78" s="1">
        <f t="shared" si="31"/>
        <v>290.6702715140359</v>
      </c>
      <c r="Z78" s="25">
        <f t="shared" si="5"/>
        <v>4</v>
      </c>
      <c r="AA78" s="25">
        <f t="shared" si="6"/>
        <v>76531</v>
      </c>
      <c r="AB78" s="25">
        <f t="shared" si="7"/>
        <v>76532</v>
      </c>
      <c r="AC78" s="1">
        <f t="shared" si="8"/>
        <v>16.506206554121153</v>
      </c>
      <c r="AD78" s="25">
        <f t="shared" si="9"/>
        <v>1263253</v>
      </c>
      <c r="AE78" s="1">
        <f t="shared" si="10"/>
        <v>16.506422234127346</v>
      </c>
      <c r="AF78" s="1">
        <f t="shared" si="11"/>
        <v>-2.1568000619254235E-4</v>
      </c>
      <c r="AG78" s="30">
        <f t="shared" si="12"/>
        <v>76445</v>
      </c>
      <c r="AH78" s="1">
        <f t="shared" si="4"/>
        <v>16.524991824187325</v>
      </c>
    </row>
    <row r="79" spans="1:60" ht="47.25" x14ac:dyDescent="0.25">
      <c r="A79">
        <v>75</v>
      </c>
      <c r="F79" s="14" t="s">
        <v>412</v>
      </c>
      <c r="G79" t="s">
        <v>204</v>
      </c>
      <c r="J79" s="7">
        <f t="shared" si="30"/>
        <v>0</v>
      </c>
      <c r="K79" s="7">
        <f t="shared" si="30"/>
        <v>0</v>
      </c>
      <c r="L79" s="7">
        <f t="shared" si="30"/>
        <v>0</v>
      </c>
      <c r="M79" s="7">
        <f t="shared" si="30"/>
        <v>0</v>
      </c>
      <c r="N79" s="7">
        <f t="shared" si="30"/>
        <v>0</v>
      </c>
      <c r="O79" s="9">
        <f t="shared" si="30"/>
        <v>0</v>
      </c>
      <c r="P79" s="7">
        <f t="shared" si="30"/>
        <v>0</v>
      </c>
      <c r="Q79" s="7">
        <f t="shared" si="30"/>
        <v>0</v>
      </c>
      <c r="R79" s="7">
        <f t="shared" si="30"/>
        <v>0</v>
      </c>
      <c r="S79" s="7">
        <f t="shared" si="30"/>
        <v>0</v>
      </c>
      <c r="T79" s="7">
        <f t="shared" si="30"/>
        <v>0</v>
      </c>
      <c r="U79" s="7">
        <f t="shared" si="30"/>
        <v>0</v>
      </c>
      <c r="V79" s="7">
        <f t="shared" si="30"/>
        <v>0</v>
      </c>
      <c r="W79" s="7">
        <f t="shared" si="30"/>
        <v>0</v>
      </c>
      <c r="X79" s="7">
        <f t="shared" si="30"/>
        <v>0</v>
      </c>
      <c r="Y79" s="1" t="e">
        <f t="shared" si="31"/>
        <v>#DIV/0!</v>
      </c>
      <c r="Z79" s="25">
        <f t="shared" si="5"/>
        <v>0</v>
      </c>
      <c r="AA79" s="25">
        <f t="shared" si="6"/>
        <v>0</v>
      </c>
      <c r="AB79" s="25">
        <f t="shared" si="7"/>
        <v>0</v>
      </c>
      <c r="AC79" s="1" t="e">
        <f t="shared" si="8"/>
        <v>#DIV/0!</v>
      </c>
      <c r="AD79" s="25">
        <f t="shared" si="9"/>
        <v>0</v>
      </c>
      <c r="AE79" s="1" t="e">
        <f t="shared" si="10"/>
        <v>#DIV/0!</v>
      </c>
      <c r="AF79" s="1" t="e">
        <f t="shared" si="11"/>
        <v>#DIV/0!</v>
      </c>
      <c r="AG79" s="30">
        <f t="shared" si="12"/>
        <v>0</v>
      </c>
      <c r="AH79" s="1" t="e">
        <f t="shared" si="4"/>
        <v>#DIV/0!</v>
      </c>
    </row>
    <row r="80" spans="1:60" ht="31.5" x14ac:dyDescent="0.25">
      <c r="A80">
        <v>76</v>
      </c>
      <c r="F80" s="14" t="s">
        <v>408</v>
      </c>
      <c r="G80">
        <v>434</v>
      </c>
      <c r="J80" s="7">
        <f t="shared" si="30"/>
        <v>0</v>
      </c>
      <c r="K80" s="7">
        <f t="shared" si="30"/>
        <v>0</v>
      </c>
      <c r="L80" s="7">
        <f t="shared" si="30"/>
        <v>0</v>
      </c>
      <c r="M80" s="7">
        <f t="shared" si="30"/>
        <v>0</v>
      </c>
      <c r="N80" s="7">
        <f t="shared" si="30"/>
        <v>0</v>
      </c>
      <c r="O80" s="9">
        <f t="shared" si="30"/>
        <v>0</v>
      </c>
      <c r="P80" s="7">
        <f t="shared" si="30"/>
        <v>0</v>
      </c>
      <c r="Q80" s="7">
        <f t="shared" si="30"/>
        <v>0</v>
      </c>
      <c r="R80" s="7">
        <f t="shared" si="30"/>
        <v>0</v>
      </c>
      <c r="S80" s="7">
        <f t="shared" si="30"/>
        <v>0</v>
      </c>
      <c r="T80" s="7">
        <f t="shared" si="30"/>
        <v>0</v>
      </c>
      <c r="U80" s="7">
        <f t="shared" si="30"/>
        <v>0</v>
      </c>
      <c r="V80" s="7">
        <f t="shared" si="30"/>
        <v>0</v>
      </c>
      <c r="W80" s="7">
        <f t="shared" si="30"/>
        <v>0</v>
      </c>
      <c r="X80" s="7">
        <f t="shared" si="30"/>
        <v>0</v>
      </c>
      <c r="Y80" s="1" t="e">
        <f t="shared" si="31"/>
        <v>#DIV/0!</v>
      </c>
      <c r="Z80" s="25">
        <f>M80-O80-P80</f>
        <v>0</v>
      </c>
      <c r="AA80" s="25">
        <f>Q80-R80</f>
        <v>0</v>
      </c>
      <c r="AB80" s="25">
        <f>Q80+T80</f>
        <v>0</v>
      </c>
      <c r="AC80" s="1" t="e">
        <f>V80/AB80</f>
        <v>#DIV/0!</v>
      </c>
      <c r="AD80" s="25">
        <f>V80-W80</f>
        <v>0</v>
      </c>
      <c r="AE80" s="1" t="e">
        <f>AD80/AA80</f>
        <v>#DIV/0!</v>
      </c>
      <c r="AF80" s="1" t="e">
        <f>AC80-AE80</f>
        <v>#DIV/0!</v>
      </c>
      <c r="AG80" s="30">
        <f>(M80+Q80+T80)/2</f>
        <v>0</v>
      </c>
      <c r="AH80" s="1" t="e">
        <f>V80/AG80</f>
        <v>#DIV/0!</v>
      </c>
    </row>
    <row r="81" spans="1:60" s="2" customFormat="1" ht="31.5" x14ac:dyDescent="0.25">
      <c r="A81">
        <v>77</v>
      </c>
      <c r="B81"/>
      <c r="C81"/>
      <c r="D81">
        <v>2</v>
      </c>
      <c r="E81">
        <v>1</v>
      </c>
      <c r="F81" s="11" t="s">
        <v>288</v>
      </c>
      <c r="G81" s="2" t="s">
        <v>94</v>
      </c>
      <c r="H81" s="2">
        <v>0</v>
      </c>
      <c r="I81" s="2">
        <v>0</v>
      </c>
      <c r="J81" s="8">
        <f t="shared" si="30"/>
        <v>0</v>
      </c>
      <c r="K81" s="8">
        <f t="shared" si="30"/>
        <v>0</v>
      </c>
      <c r="L81" s="8">
        <f t="shared" si="30"/>
        <v>0</v>
      </c>
      <c r="M81" s="8">
        <f t="shared" si="30"/>
        <v>0</v>
      </c>
      <c r="N81" s="8">
        <f t="shared" si="30"/>
        <v>0</v>
      </c>
      <c r="O81" s="8">
        <f t="shared" si="30"/>
        <v>0</v>
      </c>
      <c r="P81" s="8">
        <f t="shared" si="30"/>
        <v>0</v>
      </c>
      <c r="Q81" s="8">
        <f t="shared" si="30"/>
        <v>0</v>
      </c>
      <c r="R81" s="8">
        <f t="shared" si="30"/>
        <v>0</v>
      </c>
      <c r="S81" s="8">
        <f t="shared" si="30"/>
        <v>0</v>
      </c>
      <c r="T81" s="8">
        <f t="shared" si="30"/>
        <v>0</v>
      </c>
      <c r="U81" s="8">
        <f t="shared" si="30"/>
        <v>0</v>
      </c>
      <c r="V81" s="8">
        <f t="shared" si="30"/>
        <v>0</v>
      </c>
      <c r="W81" s="8">
        <f t="shared" si="30"/>
        <v>0</v>
      </c>
      <c r="X81" s="8">
        <f t="shared" si="30"/>
        <v>0</v>
      </c>
      <c r="Y81" s="3" t="e">
        <f t="shared" si="31"/>
        <v>#DIV/0!</v>
      </c>
      <c r="Z81" s="27">
        <f>M81-O81-P81</f>
        <v>0</v>
      </c>
      <c r="AA81" s="27">
        <f>Q81-R81</f>
        <v>0</v>
      </c>
      <c r="AB81" s="27">
        <f>Q81+T81</f>
        <v>0</v>
      </c>
      <c r="AC81" s="3" t="e">
        <f>V81/AB81</f>
        <v>#DIV/0!</v>
      </c>
      <c r="AD81" s="27">
        <f>V81-W81</f>
        <v>0</v>
      </c>
      <c r="AE81" s="3" t="e">
        <f>AD81/AA81</f>
        <v>#DIV/0!</v>
      </c>
      <c r="AF81" s="3" t="e">
        <f>AC81-AE81</f>
        <v>#DIV/0!</v>
      </c>
      <c r="AG81" s="31">
        <f>(M81+Q81+T81)/2</f>
        <v>0</v>
      </c>
      <c r="AH81" s="3" t="e">
        <f>V81/AG81</f>
        <v>#DIV/0!</v>
      </c>
      <c r="BF81" s="2" t="s">
        <v>93</v>
      </c>
      <c r="BG81" s="2">
        <v>3</v>
      </c>
      <c r="BH81" s="2">
        <v>17</v>
      </c>
    </row>
    <row r="82" spans="1:60" s="2" customFormat="1" ht="63" x14ac:dyDescent="0.25">
      <c r="A82">
        <v>78</v>
      </c>
      <c r="B82"/>
      <c r="C82"/>
      <c r="D82"/>
      <c r="E82"/>
      <c r="F82" s="15" t="s">
        <v>409</v>
      </c>
      <c r="G82">
        <v>441</v>
      </c>
      <c r="J82" s="8">
        <f t="shared" si="30"/>
        <v>29834</v>
      </c>
      <c r="K82" s="8">
        <f t="shared" si="30"/>
        <v>1740</v>
      </c>
      <c r="L82" s="8">
        <f t="shared" si="30"/>
        <v>28444</v>
      </c>
      <c r="M82" s="8">
        <f t="shared" si="30"/>
        <v>1015922</v>
      </c>
      <c r="N82" s="8">
        <f t="shared" si="30"/>
        <v>191655</v>
      </c>
      <c r="O82" s="8">
        <f t="shared" si="30"/>
        <v>156490</v>
      </c>
      <c r="P82" s="8">
        <f t="shared" si="30"/>
        <v>441667</v>
      </c>
      <c r="Q82" s="8">
        <f t="shared" si="30"/>
        <v>272721</v>
      </c>
      <c r="R82" s="8">
        <f t="shared" si="30"/>
        <v>85076</v>
      </c>
      <c r="S82" s="8">
        <f t="shared" si="30"/>
        <v>360</v>
      </c>
      <c r="T82" s="8">
        <f t="shared" si="30"/>
        <v>240485</v>
      </c>
      <c r="U82" s="8">
        <f t="shared" si="30"/>
        <v>173362</v>
      </c>
      <c r="V82" s="8">
        <f t="shared" si="30"/>
        <v>7013074</v>
      </c>
      <c r="W82" s="8">
        <f t="shared" si="30"/>
        <v>2600786</v>
      </c>
      <c r="X82" s="8">
        <f t="shared" si="30"/>
        <v>39371</v>
      </c>
      <c r="Y82" s="3">
        <f t="shared" si="31"/>
        <v>246.55723526930109</v>
      </c>
      <c r="Z82" s="27">
        <f>M82-O82-P82</f>
        <v>417765</v>
      </c>
      <c r="AA82" s="27">
        <f>Q82-R82</f>
        <v>187645</v>
      </c>
      <c r="AB82" s="27">
        <f>Q82+T82</f>
        <v>513206</v>
      </c>
      <c r="AC82" s="3">
        <f>V82/AB82</f>
        <v>13.66522215250796</v>
      </c>
      <c r="AD82" s="27">
        <f>V82-W82</f>
        <v>4412288</v>
      </c>
      <c r="AE82" s="3">
        <f>AD82/AA82</f>
        <v>23.514018492365903</v>
      </c>
      <c r="AF82" s="3">
        <f>AC82-AE82</f>
        <v>-9.8487963398579428</v>
      </c>
      <c r="AG82" s="31">
        <f>(M82+Q82+T82)/2</f>
        <v>764564</v>
      </c>
      <c r="AH82" s="3">
        <f>V82/AG82</f>
        <v>9.1726448014816295</v>
      </c>
    </row>
    <row r="83" spans="1:60" s="2" customFormat="1" ht="78.75" x14ac:dyDescent="0.25">
      <c r="A83">
        <v>79</v>
      </c>
      <c r="B83"/>
      <c r="C83"/>
      <c r="D83"/>
      <c r="E83"/>
      <c r="F83" s="15" t="s">
        <v>413</v>
      </c>
      <c r="G83">
        <v>442</v>
      </c>
      <c r="J83" s="8">
        <f t="shared" ref="J83:X93" si="32">VLOOKUP($A83,_30p_3100,J$1)</f>
        <v>4188</v>
      </c>
      <c r="K83" s="8">
        <f t="shared" si="32"/>
        <v>40</v>
      </c>
      <c r="L83" s="8">
        <f t="shared" si="32"/>
        <v>3947</v>
      </c>
      <c r="M83" s="8">
        <f t="shared" si="32"/>
        <v>79089</v>
      </c>
      <c r="N83" s="8">
        <f t="shared" si="32"/>
        <v>15057</v>
      </c>
      <c r="O83" s="8">
        <f t="shared" si="32"/>
        <v>79086</v>
      </c>
      <c r="P83" s="8">
        <f t="shared" si="32"/>
        <v>0</v>
      </c>
      <c r="Q83" s="8">
        <f t="shared" si="32"/>
        <v>36242</v>
      </c>
      <c r="R83" s="8">
        <f t="shared" si="32"/>
        <v>0</v>
      </c>
      <c r="S83" s="8">
        <f t="shared" si="32"/>
        <v>220</v>
      </c>
      <c r="T83" s="8">
        <f t="shared" si="32"/>
        <v>3226</v>
      </c>
      <c r="U83" s="8">
        <f t="shared" si="32"/>
        <v>0</v>
      </c>
      <c r="V83" s="8">
        <f t="shared" si="32"/>
        <v>821131</v>
      </c>
      <c r="W83" s="8">
        <f t="shared" si="32"/>
        <v>0</v>
      </c>
      <c r="X83" s="8">
        <f t="shared" si="32"/>
        <v>14033</v>
      </c>
      <c r="Y83" s="3">
        <f t="shared" si="31"/>
        <v>208.03927033189765</v>
      </c>
      <c r="Z83" s="27">
        <f>M83-O83-P83</f>
        <v>3</v>
      </c>
      <c r="AA83" s="27">
        <f>Q83-R83</f>
        <v>36242</v>
      </c>
      <c r="AB83" s="27">
        <f>Q83+T83</f>
        <v>39468</v>
      </c>
      <c r="AC83" s="3">
        <f>V83/AB83</f>
        <v>20.804981250633425</v>
      </c>
      <c r="AD83" s="27">
        <f>V83-W83</f>
        <v>821131</v>
      </c>
      <c r="AE83" s="3">
        <f>AD83/AA83</f>
        <v>22.656889796368855</v>
      </c>
      <c r="AF83" s="3">
        <f>AC83-AE83</f>
        <v>-1.8519085457354301</v>
      </c>
      <c r="AG83" s="31">
        <f>(M83+Q83+T83)/2</f>
        <v>59278.5</v>
      </c>
      <c r="AH83" s="3">
        <f>V83/AG83</f>
        <v>13.852088025169328</v>
      </c>
    </row>
    <row r="84" spans="1:60" s="2" customFormat="1" ht="31.5" x14ac:dyDescent="0.25">
      <c r="A84">
        <v>80</v>
      </c>
      <c r="B84"/>
      <c r="C84"/>
      <c r="D84"/>
      <c r="E84"/>
      <c r="F84" s="15" t="s">
        <v>408</v>
      </c>
      <c r="G84">
        <v>443</v>
      </c>
      <c r="J84" s="8">
        <f t="shared" si="32"/>
        <v>2830</v>
      </c>
      <c r="K84" s="8">
        <f t="shared" si="32"/>
        <v>310</v>
      </c>
      <c r="L84" s="8">
        <f t="shared" si="32"/>
        <v>2727</v>
      </c>
      <c r="M84" s="8">
        <f t="shared" si="32"/>
        <v>92629</v>
      </c>
      <c r="N84" s="8">
        <f t="shared" si="32"/>
        <v>23302</v>
      </c>
      <c r="O84" s="8">
        <f t="shared" si="32"/>
        <v>4792</v>
      </c>
      <c r="P84" s="8">
        <f t="shared" si="32"/>
        <v>40066</v>
      </c>
      <c r="Q84" s="8">
        <f t="shared" si="32"/>
        <v>21406</v>
      </c>
      <c r="R84" s="8">
        <f t="shared" si="32"/>
        <v>7865</v>
      </c>
      <c r="S84" s="8">
        <f t="shared" si="32"/>
        <v>0</v>
      </c>
      <c r="T84" s="8">
        <f t="shared" si="32"/>
        <v>19390</v>
      </c>
      <c r="U84" s="8">
        <f t="shared" si="32"/>
        <v>13903</v>
      </c>
      <c r="V84" s="8">
        <f t="shared" si="32"/>
        <v>565799</v>
      </c>
      <c r="W84" s="8">
        <f t="shared" si="32"/>
        <v>225073</v>
      </c>
      <c r="X84" s="8">
        <f t="shared" si="32"/>
        <v>1857</v>
      </c>
      <c r="Y84" s="3">
        <f t="shared" si="31"/>
        <v>207.48038137147049</v>
      </c>
      <c r="Z84" s="27">
        <f>M84-O84-P84</f>
        <v>47771</v>
      </c>
      <c r="AA84" s="27">
        <f>Q84-R84</f>
        <v>13541</v>
      </c>
      <c r="AB84" s="27">
        <f>Q84+T84</f>
        <v>40796</v>
      </c>
      <c r="AC84" s="3">
        <f>V84/AB84</f>
        <v>13.868982253162075</v>
      </c>
      <c r="AD84" s="27">
        <f>V84-W84</f>
        <v>340726</v>
      </c>
      <c r="AE84" s="3">
        <f>AD84/AA84</f>
        <v>25.162543386751349</v>
      </c>
      <c r="AF84" s="3">
        <f>AC84-AE84</f>
        <v>-11.293561133589273</v>
      </c>
      <c r="AG84" s="31">
        <f>(M84+Q84+T84)/2</f>
        <v>66712.5</v>
      </c>
      <c r="AH84" s="3">
        <f>V84/AG84</f>
        <v>8.4811542064830423</v>
      </c>
    </row>
    <row r="85" spans="1:60" ht="15.75" x14ac:dyDescent="0.25">
      <c r="A85">
        <v>81</v>
      </c>
      <c r="D85">
        <v>1</v>
      </c>
      <c r="E85">
        <v>1</v>
      </c>
      <c r="F85" s="12" t="s">
        <v>289</v>
      </c>
      <c r="G85" t="s">
        <v>95</v>
      </c>
      <c r="H85">
        <v>0</v>
      </c>
      <c r="I85">
        <v>0</v>
      </c>
      <c r="J85" s="7">
        <f t="shared" si="32"/>
        <v>671</v>
      </c>
      <c r="K85" s="7">
        <f t="shared" si="32"/>
        <v>15</v>
      </c>
      <c r="L85" s="7">
        <f t="shared" si="32"/>
        <v>614</v>
      </c>
      <c r="M85" s="7">
        <f t="shared" si="32"/>
        <v>11920</v>
      </c>
      <c r="N85" s="7">
        <f t="shared" si="32"/>
        <v>2384</v>
      </c>
      <c r="O85" s="9">
        <f t="shared" si="32"/>
        <v>11920</v>
      </c>
      <c r="P85" s="7">
        <f t="shared" si="32"/>
        <v>0</v>
      </c>
      <c r="Q85" s="7">
        <f t="shared" si="32"/>
        <v>5654</v>
      </c>
      <c r="R85" s="7">
        <f t="shared" si="32"/>
        <v>0</v>
      </c>
      <c r="S85" s="7">
        <f t="shared" si="32"/>
        <v>0</v>
      </c>
      <c r="T85" s="7">
        <f t="shared" si="32"/>
        <v>130</v>
      </c>
      <c r="U85" s="7">
        <f t="shared" si="32"/>
        <v>0</v>
      </c>
      <c r="V85" s="7">
        <f t="shared" si="32"/>
        <v>94946</v>
      </c>
      <c r="W85" s="7">
        <f t="shared" si="32"/>
        <v>0</v>
      </c>
      <c r="X85" s="7">
        <f t="shared" si="32"/>
        <v>3322</v>
      </c>
      <c r="Y85" s="1">
        <f t="shared" si="31"/>
        <v>154.63517915309447</v>
      </c>
      <c r="Z85" s="25">
        <f t="shared" si="5"/>
        <v>0</v>
      </c>
      <c r="AA85" s="25">
        <f t="shared" si="6"/>
        <v>5654</v>
      </c>
      <c r="AB85" s="25">
        <f t="shared" si="7"/>
        <v>5784</v>
      </c>
      <c r="AC85" s="1">
        <f t="shared" si="8"/>
        <v>16.415283540802214</v>
      </c>
      <c r="AD85" s="25">
        <f t="shared" si="9"/>
        <v>94946</v>
      </c>
      <c r="AE85" s="1">
        <f t="shared" si="10"/>
        <v>16.792713123452423</v>
      </c>
      <c r="AF85" s="1">
        <f t="shared" si="11"/>
        <v>-0.37742958265020832</v>
      </c>
      <c r="AG85" s="30">
        <f t="shared" si="12"/>
        <v>8852</v>
      </c>
      <c r="AH85" s="1">
        <f t="shared" si="4"/>
        <v>10.725937641211026</v>
      </c>
      <c r="BF85" t="s">
        <v>96</v>
      </c>
      <c r="BG85">
        <v>3</v>
      </c>
      <c r="BH85">
        <v>17</v>
      </c>
    </row>
    <row r="86" spans="1:60" ht="31.5" x14ac:dyDescent="0.25">
      <c r="A86">
        <v>82</v>
      </c>
      <c r="F86" s="14" t="s">
        <v>290</v>
      </c>
      <c r="G86" t="s">
        <v>206</v>
      </c>
      <c r="J86" s="7">
        <f t="shared" si="32"/>
        <v>5213</v>
      </c>
      <c r="K86" s="7">
        <f t="shared" si="32"/>
        <v>27</v>
      </c>
      <c r="L86" s="7">
        <f t="shared" si="32"/>
        <v>5115</v>
      </c>
      <c r="M86" s="7">
        <f t="shared" si="32"/>
        <v>144527</v>
      </c>
      <c r="N86" s="7">
        <f t="shared" si="32"/>
        <v>33391</v>
      </c>
      <c r="O86" s="9">
        <f t="shared" si="32"/>
        <v>225</v>
      </c>
      <c r="P86" s="7">
        <f t="shared" si="32"/>
        <v>67427</v>
      </c>
      <c r="Q86" s="7">
        <f t="shared" si="32"/>
        <v>145046</v>
      </c>
      <c r="R86" s="7">
        <f t="shared" si="32"/>
        <v>69825</v>
      </c>
      <c r="S86" s="7">
        <f t="shared" si="32"/>
        <v>187</v>
      </c>
      <c r="T86" s="7">
        <f t="shared" si="32"/>
        <v>189</v>
      </c>
      <c r="U86" s="7">
        <f t="shared" si="32"/>
        <v>122</v>
      </c>
      <c r="V86" s="7">
        <f t="shared" si="32"/>
        <v>1647279</v>
      </c>
      <c r="W86" s="7">
        <f t="shared" si="32"/>
        <v>816193</v>
      </c>
      <c r="X86" s="7">
        <f t="shared" si="32"/>
        <v>7551</v>
      </c>
      <c r="Y86" s="1">
        <f t="shared" si="31"/>
        <v>322.04868035190617</v>
      </c>
      <c r="Z86" s="25">
        <f t="shared" si="5"/>
        <v>76875</v>
      </c>
      <c r="AA86" s="25">
        <f t="shared" si="6"/>
        <v>75221</v>
      </c>
      <c r="AB86" s="25">
        <f t="shared" si="7"/>
        <v>145235</v>
      </c>
      <c r="AC86" s="1">
        <f t="shared" si="8"/>
        <v>11.342162701828071</v>
      </c>
      <c r="AD86" s="25">
        <f t="shared" si="9"/>
        <v>831086</v>
      </c>
      <c r="AE86" s="1">
        <f t="shared" si="10"/>
        <v>11.048590154345197</v>
      </c>
      <c r="AF86" s="1">
        <f t="shared" si="11"/>
        <v>0.29357254748287431</v>
      </c>
      <c r="AG86" s="30">
        <f t="shared" si="12"/>
        <v>144881</v>
      </c>
      <c r="AH86" s="1">
        <f t="shared" si="4"/>
        <v>11.369875967173058</v>
      </c>
    </row>
    <row r="87" spans="1:60" ht="15.75" x14ac:dyDescent="0.25">
      <c r="A87">
        <v>83</v>
      </c>
      <c r="F87" s="14" t="s">
        <v>291</v>
      </c>
      <c r="G87" t="s">
        <v>208</v>
      </c>
      <c r="J87" s="7">
        <f t="shared" si="32"/>
        <v>1126</v>
      </c>
      <c r="K87" s="7">
        <f t="shared" si="32"/>
        <v>0</v>
      </c>
      <c r="L87" s="7">
        <f t="shared" si="32"/>
        <v>1083</v>
      </c>
      <c r="M87" s="7">
        <f t="shared" si="32"/>
        <v>35196</v>
      </c>
      <c r="N87" s="7">
        <f t="shared" si="32"/>
        <v>8947</v>
      </c>
      <c r="O87" s="9">
        <f t="shared" si="32"/>
        <v>35189</v>
      </c>
      <c r="P87" s="7">
        <f t="shared" si="32"/>
        <v>0</v>
      </c>
      <c r="Q87" s="7">
        <f t="shared" si="32"/>
        <v>35655</v>
      </c>
      <c r="R87" s="7">
        <f t="shared" si="32"/>
        <v>0</v>
      </c>
      <c r="S87" s="7">
        <f t="shared" si="32"/>
        <v>42</v>
      </c>
      <c r="T87" s="7">
        <f t="shared" si="32"/>
        <v>2</v>
      </c>
      <c r="U87" s="7">
        <f t="shared" si="32"/>
        <v>0</v>
      </c>
      <c r="V87" s="7">
        <f t="shared" si="32"/>
        <v>366889</v>
      </c>
      <c r="W87" s="7">
        <f t="shared" si="32"/>
        <v>0</v>
      </c>
      <c r="X87" s="7">
        <f t="shared" si="32"/>
        <v>4152</v>
      </c>
      <c r="Y87" s="1">
        <f t="shared" si="31"/>
        <v>338.77100646352721</v>
      </c>
      <c r="Z87" s="25">
        <f t="shared" si="5"/>
        <v>7</v>
      </c>
      <c r="AA87" s="25">
        <f t="shared" si="6"/>
        <v>35655</v>
      </c>
      <c r="AB87" s="25">
        <f t="shared" si="7"/>
        <v>35657</v>
      </c>
      <c r="AC87" s="1">
        <f t="shared" si="8"/>
        <v>10.289396191491152</v>
      </c>
      <c r="AD87" s="25">
        <f t="shared" si="9"/>
        <v>366889</v>
      </c>
      <c r="AE87" s="1">
        <f t="shared" si="10"/>
        <v>10.289973355770579</v>
      </c>
      <c r="AF87" s="1">
        <f t="shared" si="11"/>
        <v>-5.7716427942722248E-4</v>
      </c>
      <c r="AG87" s="30">
        <f t="shared" si="12"/>
        <v>35426.5</v>
      </c>
      <c r="AH87" s="1">
        <f t="shared" si="4"/>
        <v>10.356343415240003</v>
      </c>
    </row>
    <row r="88" spans="1:60" s="2" customFormat="1" ht="32.25" thickBot="1" x14ac:dyDescent="0.3">
      <c r="A88">
        <v>84</v>
      </c>
      <c r="B88"/>
      <c r="C88"/>
      <c r="D88"/>
      <c r="E88"/>
      <c r="F88" s="15" t="s">
        <v>292</v>
      </c>
      <c r="G88" s="2" t="s">
        <v>210</v>
      </c>
      <c r="J88" s="8">
        <f t="shared" si="32"/>
        <v>15869</v>
      </c>
      <c r="K88" s="8">
        <f t="shared" si="32"/>
        <v>8080</v>
      </c>
      <c r="L88" s="8">
        <f t="shared" si="32"/>
        <v>15771</v>
      </c>
      <c r="M88" s="8">
        <f t="shared" si="32"/>
        <v>210676</v>
      </c>
      <c r="N88" s="8">
        <f t="shared" si="32"/>
        <v>121016</v>
      </c>
      <c r="O88" s="8">
        <f t="shared" si="32"/>
        <v>4829</v>
      </c>
      <c r="P88" s="8">
        <f t="shared" si="32"/>
        <v>157030</v>
      </c>
      <c r="Q88" s="8">
        <f t="shared" si="32"/>
        <v>197881</v>
      </c>
      <c r="R88" s="8">
        <f t="shared" si="32"/>
        <v>154407</v>
      </c>
      <c r="S88" s="8">
        <f t="shared" si="32"/>
        <v>12</v>
      </c>
      <c r="T88" s="8">
        <f t="shared" si="32"/>
        <v>9303</v>
      </c>
      <c r="U88" s="8">
        <f t="shared" si="32"/>
        <v>8095</v>
      </c>
      <c r="V88" s="8">
        <f t="shared" si="32"/>
        <v>5130557</v>
      </c>
      <c r="W88" s="8">
        <f t="shared" si="32"/>
        <v>4013972</v>
      </c>
      <c r="X88" s="8">
        <f t="shared" si="32"/>
        <v>26938</v>
      </c>
      <c r="Y88" s="3">
        <f t="shared" si="31"/>
        <v>325.31589626529706</v>
      </c>
      <c r="Z88" s="27">
        <f t="shared" si="5"/>
        <v>48817</v>
      </c>
      <c r="AA88" s="27">
        <f t="shared" si="6"/>
        <v>43474</v>
      </c>
      <c r="AB88" s="27">
        <f t="shared" si="7"/>
        <v>207184</v>
      </c>
      <c r="AC88" s="3">
        <f t="shared" si="8"/>
        <v>24.763287705614331</v>
      </c>
      <c r="AD88" s="27">
        <f t="shared" si="9"/>
        <v>1116585</v>
      </c>
      <c r="AE88" s="3">
        <f t="shared" si="10"/>
        <v>25.683972029258868</v>
      </c>
      <c r="AF88" s="3">
        <f t="shared" si="11"/>
        <v>-0.92068432364453656</v>
      </c>
      <c r="AG88" s="31">
        <f t="shared" si="12"/>
        <v>208930</v>
      </c>
      <c r="AH88" s="3">
        <f t="shared" si="4"/>
        <v>24.556344230124921</v>
      </c>
    </row>
    <row r="89" spans="1:60" s="2" customFormat="1" ht="13.5" thickBot="1" x14ac:dyDescent="0.25">
      <c r="A89">
        <v>85</v>
      </c>
      <c r="B89"/>
      <c r="C89"/>
      <c r="D89"/>
      <c r="E89"/>
      <c r="F89" s="35" t="s">
        <v>462</v>
      </c>
      <c r="G89" s="33" t="s">
        <v>456</v>
      </c>
      <c r="H89" s="33"/>
      <c r="I89" s="33"/>
      <c r="J89" s="34">
        <f t="shared" ref="J89:X89" si="33">VLOOKUP($A89,_30_3100,J$1)</f>
        <v>0</v>
      </c>
      <c r="K89" s="34">
        <f t="shared" si="33"/>
        <v>0</v>
      </c>
      <c r="L89" s="34">
        <f t="shared" si="33"/>
        <v>0</v>
      </c>
      <c r="M89" s="34">
        <f t="shared" si="33"/>
        <v>0</v>
      </c>
      <c r="N89" s="34">
        <f t="shared" si="33"/>
        <v>0</v>
      </c>
      <c r="O89" s="34">
        <f t="shared" si="33"/>
        <v>0</v>
      </c>
      <c r="P89" s="34">
        <f t="shared" si="33"/>
        <v>0</v>
      </c>
      <c r="Q89" s="34">
        <f t="shared" si="33"/>
        <v>0</v>
      </c>
      <c r="R89" s="34">
        <f t="shared" si="33"/>
        <v>0</v>
      </c>
      <c r="S89" s="34">
        <f t="shared" si="33"/>
        <v>0</v>
      </c>
      <c r="T89" s="34">
        <f t="shared" si="33"/>
        <v>0</v>
      </c>
      <c r="U89" s="34">
        <f t="shared" si="33"/>
        <v>0</v>
      </c>
      <c r="V89" s="34">
        <f t="shared" si="33"/>
        <v>0</v>
      </c>
      <c r="W89" s="34">
        <f t="shared" si="33"/>
        <v>0</v>
      </c>
      <c r="X89" s="34">
        <f t="shared" si="33"/>
        <v>0</v>
      </c>
      <c r="Y89" s="3" t="e">
        <f>V89/L89</f>
        <v>#DIV/0!</v>
      </c>
      <c r="Z89" s="27">
        <f t="shared" si="5"/>
        <v>0</v>
      </c>
      <c r="AA89" s="27">
        <f t="shared" si="6"/>
        <v>0</v>
      </c>
      <c r="AB89" s="27">
        <f t="shared" si="7"/>
        <v>0</v>
      </c>
      <c r="AC89" s="3" t="e">
        <f t="shared" si="8"/>
        <v>#DIV/0!</v>
      </c>
      <c r="AD89" s="27">
        <f t="shared" si="9"/>
        <v>0</v>
      </c>
      <c r="AE89" s="3" t="e">
        <f t="shared" si="10"/>
        <v>#DIV/0!</v>
      </c>
      <c r="AF89" s="3" t="e">
        <f t="shared" si="11"/>
        <v>#DIV/0!</v>
      </c>
      <c r="AG89" s="31">
        <f t="shared" si="12"/>
        <v>0</v>
      </c>
      <c r="AH89" s="3" t="e">
        <f t="shared" si="4"/>
        <v>#DIV/0!</v>
      </c>
    </row>
    <row r="90" spans="1:60" ht="31.5" x14ac:dyDescent="0.25">
      <c r="A90">
        <v>86</v>
      </c>
      <c r="D90">
        <v>1</v>
      </c>
      <c r="E90">
        <v>1</v>
      </c>
      <c r="F90" s="12" t="s">
        <v>293</v>
      </c>
      <c r="G90" t="s">
        <v>97</v>
      </c>
      <c r="H90">
        <v>0</v>
      </c>
      <c r="I90">
        <v>0</v>
      </c>
      <c r="J90" s="7">
        <f t="shared" si="32"/>
        <v>201</v>
      </c>
      <c r="K90" s="7">
        <f t="shared" si="32"/>
        <v>0</v>
      </c>
      <c r="L90" s="7">
        <f t="shared" si="32"/>
        <v>197</v>
      </c>
      <c r="M90" s="7">
        <f t="shared" si="32"/>
        <v>80688</v>
      </c>
      <c r="N90" s="7">
        <f t="shared" si="32"/>
        <v>5142</v>
      </c>
      <c r="O90" s="9">
        <f t="shared" si="32"/>
        <v>6409</v>
      </c>
      <c r="P90" s="7">
        <f t="shared" si="32"/>
        <v>26973</v>
      </c>
      <c r="Q90" s="7">
        <f t="shared" si="32"/>
        <v>70270</v>
      </c>
      <c r="R90" s="7">
        <f t="shared" si="32"/>
        <v>21497</v>
      </c>
      <c r="S90" s="7">
        <f t="shared" si="32"/>
        <v>0</v>
      </c>
      <c r="T90" s="7">
        <f t="shared" si="32"/>
        <v>142</v>
      </c>
      <c r="U90" s="7">
        <f t="shared" si="32"/>
        <v>98</v>
      </c>
      <c r="V90" s="7">
        <f t="shared" si="32"/>
        <v>84912</v>
      </c>
      <c r="W90" s="7">
        <f t="shared" si="32"/>
        <v>40122</v>
      </c>
      <c r="X90" s="7">
        <f t="shared" si="32"/>
        <v>140</v>
      </c>
      <c r="Y90" s="1">
        <f t="shared" si="31"/>
        <v>431.02538071065987</v>
      </c>
      <c r="Z90" s="25">
        <f t="shared" si="5"/>
        <v>47306</v>
      </c>
      <c r="AA90" s="25">
        <f t="shared" si="6"/>
        <v>48773</v>
      </c>
      <c r="AB90" s="25">
        <f t="shared" si="7"/>
        <v>70412</v>
      </c>
      <c r="AC90" s="1">
        <f t="shared" si="8"/>
        <v>1.2059308072487644</v>
      </c>
      <c r="AD90" s="25">
        <f t="shared" si="9"/>
        <v>44790</v>
      </c>
      <c r="AE90" s="1">
        <f t="shared" si="10"/>
        <v>0.91833596457056155</v>
      </c>
      <c r="AF90" s="1">
        <f t="shared" si="11"/>
        <v>0.2875948426782029</v>
      </c>
      <c r="AG90" s="30">
        <f t="shared" si="12"/>
        <v>75550</v>
      </c>
      <c r="AH90" s="1">
        <f t="shared" si="4"/>
        <v>1.1239179351422899</v>
      </c>
      <c r="BF90" t="s">
        <v>98</v>
      </c>
      <c r="BG90">
        <v>3</v>
      </c>
      <c r="BH90">
        <v>17</v>
      </c>
    </row>
    <row r="91" spans="1:60" s="2" customFormat="1" ht="15.75" x14ac:dyDescent="0.25">
      <c r="A91">
        <v>87</v>
      </c>
      <c r="B91"/>
      <c r="C91"/>
      <c r="D91">
        <v>2</v>
      </c>
      <c r="E91">
        <v>1</v>
      </c>
      <c r="F91" s="11" t="s">
        <v>294</v>
      </c>
      <c r="G91" s="2" t="s">
        <v>99</v>
      </c>
      <c r="H91" s="2">
        <v>0</v>
      </c>
      <c r="I91" s="2">
        <v>0</v>
      </c>
      <c r="J91" s="8">
        <f t="shared" si="32"/>
        <v>90839</v>
      </c>
      <c r="K91" s="8">
        <f t="shared" si="32"/>
        <v>27887</v>
      </c>
      <c r="L91" s="8">
        <f t="shared" si="32"/>
        <v>89690</v>
      </c>
      <c r="M91" s="8">
        <f t="shared" si="32"/>
        <v>2889627</v>
      </c>
      <c r="N91" s="8">
        <f t="shared" si="32"/>
        <v>1264141</v>
      </c>
      <c r="O91" s="8">
        <f t="shared" si="32"/>
        <v>9107</v>
      </c>
      <c r="P91" s="8">
        <f t="shared" si="32"/>
        <v>1864955</v>
      </c>
      <c r="Q91" s="8">
        <f t="shared" si="32"/>
        <v>2880654</v>
      </c>
      <c r="R91" s="8">
        <f t="shared" si="32"/>
        <v>1868773</v>
      </c>
      <c r="S91" s="8">
        <f t="shared" si="32"/>
        <v>6081</v>
      </c>
      <c r="T91" s="8">
        <f t="shared" si="32"/>
        <v>56940</v>
      </c>
      <c r="U91" s="8">
        <f t="shared" si="32"/>
        <v>44081</v>
      </c>
      <c r="V91" s="8">
        <f t="shared" si="32"/>
        <v>29124064</v>
      </c>
      <c r="W91" s="8">
        <f t="shared" si="32"/>
        <v>19128378</v>
      </c>
      <c r="X91" s="8">
        <f t="shared" si="32"/>
        <v>193003</v>
      </c>
      <c r="Y91" s="3">
        <f>V91/L91</f>
        <v>324.71918831530826</v>
      </c>
      <c r="Z91" s="27">
        <f>M91-O91-P91</f>
        <v>1015565</v>
      </c>
      <c r="AA91" s="27">
        <f>Q91-R91</f>
        <v>1011881</v>
      </c>
      <c r="AB91" s="27">
        <f>Q91+T91</f>
        <v>2937594</v>
      </c>
      <c r="AC91" s="3">
        <f>V91/AB91</f>
        <v>9.9142577224762842</v>
      </c>
      <c r="AD91" s="27">
        <f>V91-W91</f>
        <v>9995686</v>
      </c>
      <c r="AE91" s="3">
        <f>AD91/AA91</f>
        <v>9.8783216603533415</v>
      </c>
      <c r="AF91" s="3">
        <f>AC91-AE91</f>
        <v>3.5936062122942758E-2</v>
      </c>
      <c r="AG91" s="31">
        <f>(M91+Q91+T91)/2</f>
        <v>2913610.5</v>
      </c>
      <c r="AH91" s="3">
        <f>V91/AG91</f>
        <v>9.9958673268098117</v>
      </c>
      <c r="BF91" s="2" t="s">
        <v>100</v>
      </c>
      <c r="BG91" s="2">
        <v>3</v>
      </c>
      <c r="BH91" s="2">
        <v>17</v>
      </c>
    </row>
    <row r="92" spans="1:60" ht="15.75" x14ac:dyDescent="0.25">
      <c r="A92">
        <v>88</v>
      </c>
      <c r="D92">
        <v>1</v>
      </c>
      <c r="E92">
        <v>1</v>
      </c>
      <c r="F92" s="12" t="s">
        <v>295</v>
      </c>
      <c r="G92" t="s">
        <v>101</v>
      </c>
      <c r="H92">
        <v>0</v>
      </c>
      <c r="I92">
        <v>0</v>
      </c>
      <c r="J92" s="7">
        <f t="shared" si="32"/>
        <v>847</v>
      </c>
      <c r="K92" s="7">
        <f t="shared" si="32"/>
        <v>0</v>
      </c>
      <c r="L92" s="7">
        <f t="shared" si="32"/>
        <v>833</v>
      </c>
      <c r="M92" s="7">
        <f t="shared" si="32"/>
        <v>65701</v>
      </c>
      <c r="N92" s="7">
        <f t="shared" si="32"/>
        <v>6675</v>
      </c>
      <c r="O92" s="9">
        <f t="shared" si="32"/>
        <v>7290</v>
      </c>
      <c r="P92" s="7">
        <f t="shared" si="32"/>
        <v>9509</v>
      </c>
      <c r="Q92" s="7">
        <f t="shared" si="32"/>
        <v>73755</v>
      </c>
      <c r="R92" s="7">
        <f t="shared" si="32"/>
        <v>9904</v>
      </c>
      <c r="S92" s="7">
        <f t="shared" si="32"/>
        <v>0</v>
      </c>
      <c r="T92" s="7">
        <f t="shared" si="32"/>
        <v>501</v>
      </c>
      <c r="U92" s="7">
        <f t="shared" si="32"/>
        <v>228</v>
      </c>
      <c r="V92" s="7">
        <f t="shared" si="32"/>
        <v>236765</v>
      </c>
      <c r="W92" s="7">
        <f t="shared" si="32"/>
        <v>45910</v>
      </c>
      <c r="X92" s="7">
        <f t="shared" si="32"/>
        <v>0</v>
      </c>
      <c r="Y92" s="1">
        <f t="shared" si="31"/>
        <v>284.23169267707084</v>
      </c>
      <c r="Z92" s="25">
        <f t="shared" si="5"/>
        <v>48902</v>
      </c>
      <c r="AA92" s="25">
        <f t="shared" si="6"/>
        <v>63851</v>
      </c>
      <c r="AB92" s="25">
        <f t="shared" si="7"/>
        <v>74256</v>
      </c>
      <c r="AC92" s="1">
        <f t="shared" si="8"/>
        <v>3.1884965524671407</v>
      </c>
      <c r="AD92" s="25">
        <f t="shared" si="9"/>
        <v>190855</v>
      </c>
      <c r="AE92" s="1">
        <f t="shared" si="10"/>
        <v>2.9890682996350879</v>
      </c>
      <c r="AF92" s="1">
        <f t="shared" si="11"/>
        <v>0.19942825283205279</v>
      </c>
      <c r="AG92" s="30">
        <f t="shared" si="12"/>
        <v>69978.5</v>
      </c>
      <c r="AH92" s="1">
        <f t="shared" si="4"/>
        <v>3.3833963288724394</v>
      </c>
      <c r="BF92" t="s">
        <v>102</v>
      </c>
      <c r="BG92">
        <v>3</v>
      </c>
      <c r="BH92">
        <v>17</v>
      </c>
    </row>
    <row r="93" spans="1:60" ht="31.5" x14ac:dyDescent="0.25">
      <c r="A93">
        <v>89</v>
      </c>
      <c r="D93">
        <v>1</v>
      </c>
      <c r="E93">
        <v>1</v>
      </c>
      <c r="F93" s="12" t="s">
        <v>296</v>
      </c>
      <c r="G93" t="s">
        <v>103</v>
      </c>
      <c r="H93">
        <v>0</v>
      </c>
      <c r="I93">
        <v>0</v>
      </c>
      <c r="J93" s="7">
        <f t="shared" si="32"/>
        <v>33532</v>
      </c>
      <c r="K93" s="7">
        <f t="shared" si="32"/>
        <v>2100</v>
      </c>
      <c r="L93" s="7">
        <f t="shared" si="32"/>
        <v>32993</v>
      </c>
      <c r="M93" s="7">
        <f t="shared" si="32"/>
        <v>1008761</v>
      </c>
      <c r="N93" s="7">
        <f t="shared" si="32"/>
        <v>254844</v>
      </c>
      <c r="O93" s="9">
        <f t="shared" si="32"/>
        <v>40512</v>
      </c>
      <c r="P93" s="7">
        <f t="shared" si="32"/>
        <v>378589</v>
      </c>
      <c r="Q93" s="7">
        <f t="shared" si="32"/>
        <v>1013932</v>
      </c>
      <c r="R93" s="7">
        <f t="shared" si="32"/>
        <v>381824</v>
      </c>
      <c r="S93" s="7">
        <f t="shared" si="32"/>
        <v>2055</v>
      </c>
      <c r="T93" s="7">
        <f t="shared" si="32"/>
        <v>5445</v>
      </c>
      <c r="U93" s="7">
        <f t="shared" si="32"/>
        <v>3402</v>
      </c>
      <c r="V93" s="7">
        <f t="shared" si="32"/>
        <v>10526162</v>
      </c>
      <c r="W93" s="7">
        <f t="shared" si="32"/>
        <v>4246480</v>
      </c>
      <c r="X93" s="7">
        <f t="shared" si="32"/>
        <v>73420</v>
      </c>
      <c r="Y93" s="1">
        <f t="shared" si="31"/>
        <v>319.04228169611736</v>
      </c>
      <c r="Z93" s="25">
        <f t="shared" si="5"/>
        <v>589660</v>
      </c>
      <c r="AA93" s="25">
        <f t="shared" si="6"/>
        <v>632108</v>
      </c>
      <c r="AB93" s="25">
        <f t="shared" si="7"/>
        <v>1019377</v>
      </c>
      <c r="AC93" s="1">
        <f t="shared" si="8"/>
        <v>10.326073670486974</v>
      </c>
      <c r="AD93" s="25">
        <f t="shared" si="9"/>
        <v>6279682</v>
      </c>
      <c r="AE93" s="1">
        <f t="shared" si="10"/>
        <v>9.9345080271092918</v>
      </c>
      <c r="AF93" s="1">
        <f t="shared" si="11"/>
        <v>0.39156564337768174</v>
      </c>
      <c r="AG93" s="30">
        <f t="shared" si="12"/>
        <v>1014069</v>
      </c>
      <c r="AH93" s="1">
        <f t="shared" si="4"/>
        <v>10.380124034952257</v>
      </c>
      <c r="BF93" t="s">
        <v>104</v>
      </c>
      <c r="BG93">
        <v>3</v>
      </c>
      <c r="BH93">
        <v>17</v>
      </c>
    </row>
    <row r="94" spans="1:60" ht="31.5" x14ac:dyDescent="0.25">
      <c r="A94">
        <v>90</v>
      </c>
      <c r="D94">
        <v>1</v>
      </c>
      <c r="E94">
        <v>1</v>
      </c>
      <c r="F94" s="12" t="s">
        <v>297</v>
      </c>
      <c r="G94" t="s">
        <v>105</v>
      </c>
      <c r="H94">
        <v>0</v>
      </c>
      <c r="I94">
        <v>0</v>
      </c>
      <c r="J94" s="7">
        <f t="shared" ref="J94:X103" si="34">VLOOKUP($A94,_30p_3100,J$1)</f>
        <v>4135</v>
      </c>
      <c r="K94" s="7">
        <f t="shared" si="34"/>
        <v>54</v>
      </c>
      <c r="L94" s="7">
        <f t="shared" si="34"/>
        <v>4078</v>
      </c>
      <c r="M94" s="7">
        <f t="shared" si="34"/>
        <v>171497</v>
      </c>
      <c r="N94" s="7">
        <f t="shared" si="34"/>
        <v>37212</v>
      </c>
      <c r="O94" s="9">
        <f t="shared" si="34"/>
        <v>171461</v>
      </c>
      <c r="P94" s="7">
        <f t="shared" si="34"/>
        <v>0</v>
      </c>
      <c r="Q94" s="7">
        <f t="shared" si="34"/>
        <v>171205</v>
      </c>
      <c r="R94" s="7">
        <f t="shared" si="34"/>
        <v>0</v>
      </c>
      <c r="S94" s="7">
        <f t="shared" si="34"/>
        <v>897</v>
      </c>
      <c r="T94" s="7">
        <f t="shared" si="34"/>
        <v>40</v>
      </c>
      <c r="U94" s="7">
        <f t="shared" si="34"/>
        <v>0</v>
      </c>
      <c r="V94" s="7">
        <f t="shared" si="34"/>
        <v>1309605</v>
      </c>
      <c r="W94" s="7">
        <f t="shared" si="34"/>
        <v>0</v>
      </c>
      <c r="X94" s="7">
        <f t="shared" si="34"/>
        <v>4797</v>
      </c>
      <c r="Y94" s="1">
        <f t="shared" si="31"/>
        <v>321.1390387444826</v>
      </c>
      <c r="Z94" s="25">
        <f t="shared" si="5"/>
        <v>36</v>
      </c>
      <c r="AA94" s="25">
        <f t="shared" si="6"/>
        <v>171205</v>
      </c>
      <c r="AB94" s="25">
        <f t="shared" si="7"/>
        <v>171245</v>
      </c>
      <c r="AC94" s="1">
        <f t="shared" si="8"/>
        <v>7.6475517533358639</v>
      </c>
      <c r="AD94" s="25">
        <f t="shared" si="9"/>
        <v>1309605</v>
      </c>
      <c r="AE94" s="1">
        <f t="shared" si="10"/>
        <v>7.6493385123098037</v>
      </c>
      <c r="AF94" s="1">
        <f t="shared" si="11"/>
        <v>-1.7867589739397616E-3</v>
      </c>
      <c r="AG94" s="30">
        <f t="shared" si="12"/>
        <v>171371</v>
      </c>
      <c r="AH94" s="1">
        <f t="shared" si="4"/>
        <v>7.6419289144604399</v>
      </c>
      <c r="BF94" t="s">
        <v>104</v>
      </c>
      <c r="BG94">
        <v>3</v>
      </c>
      <c r="BH94">
        <v>17</v>
      </c>
    </row>
    <row r="95" spans="1:60" ht="15.75" x14ac:dyDescent="0.25">
      <c r="A95">
        <v>91</v>
      </c>
      <c r="D95">
        <v>1</v>
      </c>
      <c r="E95">
        <v>1</v>
      </c>
      <c r="F95" s="12" t="s">
        <v>298</v>
      </c>
      <c r="G95" t="s">
        <v>106</v>
      </c>
      <c r="H95">
        <v>0</v>
      </c>
      <c r="I95">
        <v>0</v>
      </c>
      <c r="J95" s="7">
        <f t="shared" si="34"/>
        <v>6638</v>
      </c>
      <c r="K95" s="7">
        <f t="shared" si="34"/>
        <v>69</v>
      </c>
      <c r="L95" s="7">
        <f t="shared" si="34"/>
        <v>6662</v>
      </c>
      <c r="M95" s="7">
        <f t="shared" si="34"/>
        <v>213485</v>
      </c>
      <c r="N95" s="7">
        <f t="shared" si="34"/>
        <v>49546</v>
      </c>
      <c r="O95" s="9">
        <f t="shared" si="34"/>
        <v>810</v>
      </c>
      <c r="P95" s="7">
        <f t="shared" si="34"/>
        <v>108578</v>
      </c>
      <c r="Q95" s="7">
        <f t="shared" si="34"/>
        <v>214940</v>
      </c>
      <c r="R95" s="7">
        <f t="shared" si="34"/>
        <v>109769</v>
      </c>
      <c r="S95" s="7">
        <f t="shared" si="34"/>
        <v>228</v>
      </c>
      <c r="T95" s="7">
        <f t="shared" si="34"/>
        <v>93</v>
      </c>
      <c r="U95" s="7">
        <f t="shared" si="34"/>
        <v>70</v>
      </c>
      <c r="V95" s="7">
        <f t="shared" si="34"/>
        <v>2116909</v>
      </c>
      <c r="W95" s="7">
        <f t="shared" si="34"/>
        <v>1108147</v>
      </c>
      <c r="X95" s="7">
        <f t="shared" si="34"/>
        <v>19811</v>
      </c>
      <c r="Y95" s="1">
        <f t="shared" si="31"/>
        <v>317.75878114680279</v>
      </c>
      <c r="Z95" s="25">
        <f t="shared" si="5"/>
        <v>104097</v>
      </c>
      <c r="AA95" s="25">
        <f t="shared" si="6"/>
        <v>105171</v>
      </c>
      <c r="AB95" s="25">
        <f t="shared" si="7"/>
        <v>215033</v>
      </c>
      <c r="AC95" s="1">
        <f t="shared" si="8"/>
        <v>9.8445773439425572</v>
      </c>
      <c r="AD95" s="25">
        <f t="shared" si="9"/>
        <v>1008762</v>
      </c>
      <c r="AE95" s="1">
        <f t="shared" si="10"/>
        <v>9.5916364777362588</v>
      </c>
      <c r="AF95" s="1">
        <f t="shared" si="11"/>
        <v>0.25294086620629841</v>
      </c>
      <c r="AG95" s="30">
        <f t="shared" si="12"/>
        <v>214259</v>
      </c>
      <c r="AH95" s="1">
        <f t="shared" si="4"/>
        <v>9.8801403908353915</v>
      </c>
      <c r="BF95" t="s">
        <v>107</v>
      </c>
      <c r="BG95">
        <v>3</v>
      </c>
      <c r="BH95">
        <v>17</v>
      </c>
    </row>
    <row r="96" spans="1:60" ht="15.75" x14ac:dyDescent="0.25">
      <c r="A96">
        <v>92</v>
      </c>
      <c r="D96">
        <v>1</v>
      </c>
      <c r="E96">
        <v>1</v>
      </c>
      <c r="F96" s="12" t="s">
        <v>299</v>
      </c>
      <c r="G96" t="s">
        <v>108</v>
      </c>
      <c r="H96">
        <v>0</v>
      </c>
      <c r="I96">
        <v>0</v>
      </c>
      <c r="J96" s="7">
        <f t="shared" si="34"/>
        <v>2763</v>
      </c>
      <c r="K96" s="7">
        <f t="shared" si="34"/>
        <v>0</v>
      </c>
      <c r="L96" s="7">
        <f t="shared" si="34"/>
        <v>2672</v>
      </c>
      <c r="M96" s="7">
        <f t="shared" si="34"/>
        <v>67552</v>
      </c>
      <c r="N96" s="7">
        <f t="shared" si="34"/>
        <v>16678</v>
      </c>
      <c r="O96" s="9">
        <f t="shared" si="34"/>
        <v>67361</v>
      </c>
      <c r="P96" s="7">
        <f t="shared" si="34"/>
        <v>0</v>
      </c>
      <c r="Q96" s="7">
        <f t="shared" si="34"/>
        <v>67505</v>
      </c>
      <c r="R96" s="7">
        <f t="shared" si="34"/>
        <v>0</v>
      </c>
      <c r="S96" s="7">
        <f t="shared" si="34"/>
        <v>8</v>
      </c>
      <c r="T96" s="7">
        <f t="shared" si="34"/>
        <v>6</v>
      </c>
      <c r="U96" s="7">
        <f t="shared" si="34"/>
        <v>0</v>
      </c>
      <c r="V96" s="7">
        <f t="shared" si="34"/>
        <v>803706</v>
      </c>
      <c r="W96" s="7">
        <f t="shared" si="34"/>
        <v>0</v>
      </c>
      <c r="X96" s="7">
        <f t="shared" si="34"/>
        <v>1490</v>
      </c>
      <c r="Y96" s="1">
        <f t="shared" si="31"/>
        <v>300.78817365269464</v>
      </c>
      <c r="Z96" s="25">
        <f t="shared" si="5"/>
        <v>191</v>
      </c>
      <c r="AA96" s="25">
        <f t="shared" si="6"/>
        <v>67505</v>
      </c>
      <c r="AB96" s="25">
        <f t="shared" si="7"/>
        <v>67511</v>
      </c>
      <c r="AC96" s="1">
        <f t="shared" si="8"/>
        <v>11.904815511546266</v>
      </c>
      <c r="AD96" s="25">
        <f t="shared" si="9"/>
        <v>803706</v>
      </c>
      <c r="AE96" s="1">
        <f t="shared" si="10"/>
        <v>11.905873638989705</v>
      </c>
      <c r="AF96" s="1">
        <f t="shared" si="11"/>
        <v>-1.0581274434393606E-3</v>
      </c>
      <c r="AG96" s="30">
        <f t="shared" si="12"/>
        <v>67531.5</v>
      </c>
      <c r="AH96" s="1">
        <f t="shared" si="4"/>
        <v>11.90120166144688</v>
      </c>
      <c r="BF96" t="s">
        <v>109</v>
      </c>
      <c r="BG96">
        <v>3</v>
      </c>
      <c r="BH96">
        <v>17</v>
      </c>
    </row>
    <row r="97" spans="1:60" ht="31.5" x14ac:dyDescent="0.25">
      <c r="A97">
        <v>93</v>
      </c>
      <c r="D97">
        <v>1</v>
      </c>
      <c r="E97">
        <v>1</v>
      </c>
      <c r="F97" s="12" t="s">
        <v>300</v>
      </c>
      <c r="G97" t="s">
        <v>110</v>
      </c>
      <c r="H97">
        <v>0</v>
      </c>
      <c r="I97">
        <v>0</v>
      </c>
      <c r="J97" s="7">
        <f t="shared" si="34"/>
        <v>52376</v>
      </c>
      <c r="K97" s="7">
        <f t="shared" si="34"/>
        <v>8155</v>
      </c>
      <c r="L97" s="7">
        <f t="shared" si="34"/>
        <v>51293</v>
      </c>
      <c r="M97" s="7">
        <f t="shared" si="34"/>
        <v>201813</v>
      </c>
      <c r="N97" s="7">
        <f t="shared" si="34"/>
        <v>65379</v>
      </c>
      <c r="O97" s="9">
        <f t="shared" si="34"/>
        <v>379</v>
      </c>
      <c r="P97" s="7">
        <f t="shared" si="34"/>
        <v>30034</v>
      </c>
      <c r="Q97" s="7">
        <f t="shared" si="34"/>
        <v>190916</v>
      </c>
      <c r="R97" s="7">
        <f t="shared" si="34"/>
        <v>31474</v>
      </c>
      <c r="S97" s="7">
        <f t="shared" si="34"/>
        <v>1969</v>
      </c>
      <c r="T97" s="7">
        <f t="shared" si="34"/>
        <v>12490</v>
      </c>
      <c r="U97" s="7">
        <f t="shared" si="34"/>
        <v>1849</v>
      </c>
      <c r="V97" s="7">
        <f t="shared" si="34"/>
        <v>15743511</v>
      </c>
      <c r="W97" s="7">
        <f t="shared" si="34"/>
        <v>2335477</v>
      </c>
      <c r="X97" s="7">
        <f t="shared" si="34"/>
        <v>239052</v>
      </c>
      <c r="Y97" s="1">
        <f t="shared" si="31"/>
        <v>306.932934318523</v>
      </c>
      <c r="Z97" s="25">
        <f t="shared" si="5"/>
        <v>171400</v>
      </c>
      <c r="AA97" s="25">
        <f t="shared" si="6"/>
        <v>159442</v>
      </c>
      <c r="AB97" s="25">
        <f t="shared" si="7"/>
        <v>203406</v>
      </c>
      <c r="AC97" s="1">
        <f t="shared" si="8"/>
        <v>77.399442494321704</v>
      </c>
      <c r="AD97" s="25">
        <f t="shared" si="9"/>
        <v>13408034</v>
      </c>
      <c r="AE97" s="1">
        <f t="shared" si="10"/>
        <v>84.093488541287741</v>
      </c>
      <c r="AF97" s="1">
        <f t="shared" si="11"/>
        <v>-6.6940460469660366</v>
      </c>
      <c r="AG97" s="30">
        <f t="shared" si="12"/>
        <v>202609.5</v>
      </c>
      <c r="AH97" s="1">
        <f t="shared" si="4"/>
        <v>77.703715768510364</v>
      </c>
      <c r="BF97" t="s">
        <v>111</v>
      </c>
      <c r="BG97">
        <v>3</v>
      </c>
      <c r="BH97">
        <v>17</v>
      </c>
    </row>
    <row r="98" spans="1:60" s="2" customFormat="1" ht="31.5" x14ac:dyDescent="0.25">
      <c r="A98">
        <v>94</v>
      </c>
      <c r="B98"/>
      <c r="C98"/>
      <c r="D98">
        <v>2</v>
      </c>
      <c r="E98">
        <v>1</v>
      </c>
      <c r="F98" s="11" t="s">
        <v>301</v>
      </c>
      <c r="G98" s="2" t="s">
        <v>112</v>
      </c>
      <c r="H98" s="2">
        <v>0</v>
      </c>
      <c r="I98" s="2">
        <v>0</v>
      </c>
      <c r="J98" s="8">
        <f t="shared" si="34"/>
        <v>5571</v>
      </c>
      <c r="K98" s="8">
        <f t="shared" si="34"/>
        <v>299</v>
      </c>
      <c r="L98" s="8">
        <f t="shared" si="34"/>
        <v>5323</v>
      </c>
      <c r="M98" s="8">
        <f t="shared" si="34"/>
        <v>19464</v>
      </c>
      <c r="N98" s="8">
        <f t="shared" si="34"/>
        <v>6603</v>
      </c>
      <c r="O98" s="8">
        <f t="shared" si="34"/>
        <v>19438</v>
      </c>
      <c r="P98" s="8">
        <f t="shared" si="34"/>
        <v>0</v>
      </c>
      <c r="Q98" s="8">
        <f t="shared" si="34"/>
        <v>19574</v>
      </c>
      <c r="R98" s="8">
        <f t="shared" si="34"/>
        <v>0</v>
      </c>
      <c r="S98" s="8">
        <f t="shared" si="34"/>
        <v>106</v>
      </c>
      <c r="T98" s="8">
        <f t="shared" si="34"/>
        <v>5</v>
      </c>
      <c r="U98" s="8">
        <f t="shared" si="34"/>
        <v>0</v>
      </c>
      <c r="V98" s="8">
        <f t="shared" si="34"/>
        <v>1653856</v>
      </c>
      <c r="W98" s="8">
        <f t="shared" si="34"/>
        <v>0</v>
      </c>
      <c r="X98" s="8">
        <f t="shared" si="34"/>
        <v>47178</v>
      </c>
      <c r="Y98" s="3">
        <f t="shared" si="31"/>
        <v>310.69998121360135</v>
      </c>
      <c r="Z98" s="27">
        <f>M98-O98-P98</f>
        <v>26</v>
      </c>
      <c r="AA98" s="27">
        <f>Q98-R98</f>
        <v>19574</v>
      </c>
      <c r="AB98" s="27">
        <f>Q98+T98</f>
        <v>19579</v>
      </c>
      <c r="AC98" s="3">
        <f>V98/AB98</f>
        <v>84.470912712600239</v>
      </c>
      <c r="AD98" s="27">
        <f>V98-W98</f>
        <v>1653856</v>
      </c>
      <c r="AE98" s="3">
        <f>AD98/AA98</f>
        <v>84.492490037805254</v>
      </c>
      <c r="AF98" s="3">
        <f>AC98-AE98</f>
        <v>-2.1577325205015541E-2</v>
      </c>
      <c r="AG98" s="31">
        <f>(M98+Q98+T98)/2</f>
        <v>19521.5</v>
      </c>
      <c r="AH98" s="3">
        <f>V98/AG98</f>
        <v>84.71971928386651</v>
      </c>
      <c r="BF98" s="2" t="s">
        <v>113</v>
      </c>
      <c r="BG98" s="2">
        <v>3</v>
      </c>
      <c r="BH98" s="2">
        <v>17</v>
      </c>
    </row>
    <row r="99" spans="1:60" ht="31.5" x14ac:dyDescent="0.25">
      <c r="A99">
        <v>95</v>
      </c>
      <c r="D99">
        <v>1</v>
      </c>
      <c r="E99">
        <v>1</v>
      </c>
      <c r="F99" s="12" t="s">
        <v>302</v>
      </c>
      <c r="G99" t="s">
        <v>114</v>
      </c>
      <c r="H99">
        <v>0</v>
      </c>
      <c r="I99">
        <v>0</v>
      </c>
      <c r="J99" s="7">
        <f t="shared" si="34"/>
        <v>18298</v>
      </c>
      <c r="K99" s="7">
        <f t="shared" si="34"/>
        <v>403</v>
      </c>
      <c r="L99" s="7">
        <f t="shared" si="34"/>
        <v>18177</v>
      </c>
      <c r="M99" s="7">
        <f t="shared" si="34"/>
        <v>741999</v>
      </c>
      <c r="N99" s="7">
        <f t="shared" si="34"/>
        <v>157682</v>
      </c>
      <c r="O99" s="9">
        <f t="shared" si="34"/>
        <v>7132</v>
      </c>
      <c r="P99" s="7">
        <f t="shared" si="34"/>
        <v>356565</v>
      </c>
      <c r="Q99" s="7">
        <f t="shared" si="34"/>
        <v>745670</v>
      </c>
      <c r="R99" s="7">
        <f t="shared" si="34"/>
        <v>359062</v>
      </c>
      <c r="S99" s="7">
        <f t="shared" si="34"/>
        <v>2581</v>
      </c>
      <c r="T99" s="7">
        <f t="shared" si="34"/>
        <v>2340</v>
      </c>
      <c r="U99" s="7">
        <f t="shared" si="34"/>
        <v>1935</v>
      </c>
      <c r="V99" s="7">
        <f t="shared" si="34"/>
        <v>5983652</v>
      </c>
      <c r="W99" s="7">
        <f t="shared" si="34"/>
        <v>3069462</v>
      </c>
      <c r="X99" s="7">
        <f t="shared" si="34"/>
        <v>34189</v>
      </c>
      <c r="Y99" s="1">
        <f t="shared" si="31"/>
        <v>329.18809484513395</v>
      </c>
      <c r="Z99" s="25">
        <f t="shared" si="5"/>
        <v>378302</v>
      </c>
      <c r="AA99" s="25">
        <f t="shared" si="6"/>
        <v>386608</v>
      </c>
      <c r="AB99" s="25">
        <f t="shared" si="7"/>
        <v>748010</v>
      </c>
      <c r="AC99" s="1">
        <f t="shared" si="8"/>
        <v>7.9994278151361611</v>
      </c>
      <c r="AD99" s="25">
        <f t="shared" si="9"/>
        <v>2914190</v>
      </c>
      <c r="AE99" s="1">
        <f t="shared" si="10"/>
        <v>7.537841948433555</v>
      </c>
      <c r="AF99" s="1">
        <f t="shared" si="11"/>
        <v>0.46158586670260604</v>
      </c>
      <c r="AG99" s="30">
        <f t="shared" si="12"/>
        <v>745004.5</v>
      </c>
      <c r="AH99" s="1">
        <f t="shared" si="4"/>
        <v>8.0316991373877613</v>
      </c>
      <c r="BF99" t="s">
        <v>115</v>
      </c>
      <c r="BG99">
        <v>3</v>
      </c>
      <c r="BH99">
        <v>17</v>
      </c>
    </row>
    <row r="100" spans="1:60" s="2" customFormat="1" ht="15.75" x14ac:dyDescent="0.25">
      <c r="A100">
        <v>96</v>
      </c>
      <c r="B100"/>
      <c r="C100"/>
      <c r="D100">
        <v>2</v>
      </c>
      <c r="E100">
        <v>1</v>
      </c>
      <c r="F100" s="11" t="s">
        <v>303</v>
      </c>
      <c r="G100" s="2" t="s">
        <v>116</v>
      </c>
      <c r="H100" s="2">
        <v>0</v>
      </c>
      <c r="I100" s="2">
        <v>0</v>
      </c>
      <c r="J100" s="8">
        <f t="shared" si="34"/>
        <v>2480</v>
      </c>
      <c r="K100" s="8">
        <f t="shared" si="34"/>
        <v>1</v>
      </c>
      <c r="L100" s="8">
        <f t="shared" si="34"/>
        <v>2470</v>
      </c>
      <c r="M100" s="8">
        <f t="shared" si="34"/>
        <v>104349</v>
      </c>
      <c r="N100" s="8">
        <f t="shared" si="34"/>
        <v>24070</v>
      </c>
      <c r="O100" s="8">
        <f t="shared" si="34"/>
        <v>104345</v>
      </c>
      <c r="P100" s="8">
        <f t="shared" si="34"/>
        <v>0</v>
      </c>
      <c r="Q100" s="8">
        <f t="shared" si="34"/>
        <v>105471</v>
      </c>
      <c r="R100" s="8">
        <f t="shared" si="34"/>
        <v>0</v>
      </c>
      <c r="S100" s="8">
        <f t="shared" si="34"/>
        <v>73</v>
      </c>
      <c r="T100" s="8">
        <f t="shared" si="34"/>
        <v>1</v>
      </c>
      <c r="U100" s="8">
        <f t="shared" si="34"/>
        <v>0</v>
      </c>
      <c r="V100" s="8">
        <f t="shared" si="34"/>
        <v>776771</v>
      </c>
      <c r="W100" s="8">
        <f t="shared" si="34"/>
        <v>0</v>
      </c>
      <c r="X100" s="8">
        <f t="shared" si="34"/>
        <v>3731</v>
      </c>
      <c r="Y100" s="3">
        <f t="shared" si="31"/>
        <v>314.48218623481779</v>
      </c>
      <c r="Z100" s="27">
        <f>M100-O100-P100</f>
        <v>4</v>
      </c>
      <c r="AA100" s="27">
        <f>Q100-R100</f>
        <v>105471</v>
      </c>
      <c r="AB100" s="27">
        <f>Q100+T100</f>
        <v>105472</v>
      </c>
      <c r="AC100" s="3">
        <f>V100/AB100</f>
        <v>7.3647129095873787</v>
      </c>
      <c r="AD100" s="27">
        <f>V100-W100</f>
        <v>776771</v>
      </c>
      <c r="AE100" s="3">
        <f>AD100/AA100</f>
        <v>7.3647827364868066</v>
      </c>
      <c r="AF100" s="3">
        <f>AC100-AE100</f>
        <v>-6.9826899427916089E-5</v>
      </c>
      <c r="AG100" s="31">
        <f>(M100+Q100+T100)/2</f>
        <v>104910.5</v>
      </c>
      <c r="AH100" s="3">
        <f>V100/AG100</f>
        <v>7.4041301871595309</v>
      </c>
      <c r="BF100" s="2" t="s">
        <v>117</v>
      </c>
      <c r="BG100" s="2">
        <v>3</v>
      </c>
      <c r="BH100" s="2">
        <v>17</v>
      </c>
    </row>
    <row r="101" spans="1:60" ht="15.75" x14ac:dyDescent="0.25">
      <c r="A101">
        <v>97</v>
      </c>
      <c r="D101">
        <v>1</v>
      </c>
      <c r="E101">
        <v>1</v>
      </c>
      <c r="F101" s="12" t="s">
        <v>304</v>
      </c>
      <c r="G101" t="s">
        <v>118</v>
      </c>
      <c r="H101">
        <v>0</v>
      </c>
      <c r="I101">
        <v>0</v>
      </c>
      <c r="J101" s="7">
        <f t="shared" si="34"/>
        <v>1593</v>
      </c>
      <c r="K101" s="7">
        <f t="shared" si="34"/>
        <v>0</v>
      </c>
      <c r="L101" s="7">
        <f t="shared" si="34"/>
        <v>1570</v>
      </c>
      <c r="M101" s="7">
        <f t="shared" si="34"/>
        <v>67651</v>
      </c>
      <c r="N101" s="7">
        <f t="shared" si="34"/>
        <v>14440</v>
      </c>
      <c r="O101" s="9">
        <f t="shared" si="34"/>
        <v>67648</v>
      </c>
      <c r="P101" s="7">
        <f t="shared" si="34"/>
        <v>0</v>
      </c>
      <c r="Q101" s="7">
        <f t="shared" si="34"/>
        <v>67270</v>
      </c>
      <c r="R101" s="7">
        <f t="shared" si="34"/>
        <v>0</v>
      </c>
      <c r="S101" s="7">
        <f t="shared" si="34"/>
        <v>73</v>
      </c>
      <c r="T101" s="7">
        <f t="shared" si="34"/>
        <v>0</v>
      </c>
      <c r="U101" s="7">
        <f t="shared" si="34"/>
        <v>0</v>
      </c>
      <c r="V101" s="7">
        <f t="shared" si="34"/>
        <v>487442</v>
      </c>
      <c r="W101" s="7">
        <f t="shared" si="34"/>
        <v>0</v>
      </c>
      <c r="X101" s="7">
        <f t="shared" si="34"/>
        <v>3188</v>
      </c>
      <c r="Y101" s="1">
        <f t="shared" si="31"/>
        <v>310.47261146496817</v>
      </c>
      <c r="Z101" s="25">
        <f t="shared" si="5"/>
        <v>3</v>
      </c>
      <c r="AA101" s="25">
        <f t="shared" si="6"/>
        <v>67270</v>
      </c>
      <c r="AB101" s="25">
        <f t="shared" si="7"/>
        <v>67270</v>
      </c>
      <c r="AC101" s="1">
        <f t="shared" si="8"/>
        <v>7.2460532183737181</v>
      </c>
      <c r="AD101" s="25">
        <f t="shared" si="9"/>
        <v>487442</v>
      </c>
      <c r="AE101" s="1">
        <f t="shared" si="10"/>
        <v>7.2460532183737181</v>
      </c>
      <c r="AF101" s="1">
        <f t="shared" si="11"/>
        <v>0</v>
      </c>
      <c r="AG101" s="30">
        <f t="shared" si="12"/>
        <v>67460.5</v>
      </c>
      <c r="AH101" s="1">
        <f t="shared" si="4"/>
        <v>7.2255912719294999</v>
      </c>
      <c r="BF101" t="s">
        <v>119</v>
      </c>
      <c r="BG101">
        <v>3</v>
      </c>
      <c r="BH101">
        <v>17</v>
      </c>
    </row>
    <row r="102" spans="1:60" s="2" customFormat="1" ht="15.75" x14ac:dyDescent="0.25">
      <c r="A102">
        <v>98</v>
      </c>
      <c r="B102"/>
      <c r="C102"/>
      <c r="D102">
        <v>2</v>
      </c>
      <c r="E102">
        <v>1</v>
      </c>
      <c r="F102" s="11" t="s">
        <v>305</v>
      </c>
      <c r="G102" s="2" t="s">
        <v>120</v>
      </c>
      <c r="H102" s="2">
        <v>0</v>
      </c>
      <c r="I102" s="2">
        <v>0</v>
      </c>
      <c r="J102" s="8">
        <f t="shared" si="34"/>
        <v>64208</v>
      </c>
      <c r="K102" s="8">
        <f t="shared" si="34"/>
        <v>11551</v>
      </c>
      <c r="L102" s="8">
        <f t="shared" si="34"/>
        <v>63450</v>
      </c>
      <c r="M102" s="8">
        <f t="shared" si="34"/>
        <v>2432589</v>
      </c>
      <c r="N102" s="8">
        <f t="shared" si="34"/>
        <v>858678</v>
      </c>
      <c r="O102" s="8">
        <f t="shared" si="34"/>
        <v>83394</v>
      </c>
      <c r="P102" s="8">
        <f t="shared" si="34"/>
        <v>1114971</v>
      </c>
      <c r="Q102" s="8">
        <f t="shared" si="34"/>
        <v>2408880</v>
      </c>
      <c r="R102" s="8">
        <f t="shared" si="34"/>
        <v>1109594</v>
      </c>
      <c r="S102" s="8">
        <f t="shared" si="34"/>
        <v>4024</v>
      </c>
      <c r="T102" s="8">
        <f t="shared" si="34"/>
        <v>33015</v>
      </c>
      <c r="U102" s="8">
        <f t="shared" si="34"/>
        <v>24701</v>
      </c>
      <c r="V102" s="8">
        <f t="shared" si="34"/>
        <v>20415027</v>
      </c>
      <c r="W102" s="8">
        <f t="shared" si="34"/>
        <v>10056473</v>
      </c>
      <c r="X102" s="8">
        <f t="shared" si="34"/>
        <v>59562</v>
      </c>
      <c r="Y102" s="3">
        <f t="shared" si="31"/>
        <v>321.74983451536644</v>
      </c>
      <c r="Z102" s="27">
        <f>M102-O102-P102</f>
        <v>1234224</v>
      </c>
      <c r="AA102" s="27">
        <f>Q102-R102</f>
        <v>1299286</v>
      </c>
      <c r="AB102" s="27">
        <f>Q102+T102</f>
        <v>2441895</v>
      </c>
      <c r="AC102" s="3">
        <f>V102/AB102</f>
        <v>8.3603213897403457</v>
      </c>
      <c r="AD102" s="27">
        <f>V102-W102</f>
        <v>10358554</v>
      </c>
      <c r="AE102" s="3">
        <f>AD102/AA102</f>
        <v>7.9724972023095759</v>
      </c>
      <c r="AF102" s="3">
        <f>AC102-AE102</f>
        <v>0.38782418743076974</v>
      </c>
      <c r="AG102" s="31">
        <f>(M102+Q102+T102)/2</f>
        <v>2437242</v>
      </c>
      <c r="AH102" s="3">
        <f>V102/AG102</f>
        <v>8.3762822895715736</v>
      </c>
      <c r="BF102" s="2" t="s">
        <v>121</v>
      </c>
      <c r="BG102" s="2">
        <v>3</v>
      </c>
      <c r="BH102" s="2">
        <v>17</v>
      </c>
    </row>
    <row r="103" spans="1:60" ht="15.75" x14ac:dyDescent="0.25">
      <c r="A103">
        <v>99</v>
      </c>
      <c r="D103">
        <v>1</v>
      </c>
      <c r="E103">
        <v>1</v>
      </c>
      <c r="F103" s="12" t="s">
        <v>306</v>
      </c>
      <c r="G103" t="s">
        <v>122</v>
      </c>
      <c r="H103">
        <v>0</v>
      </c>
      <c r="I103">
        <v>0</v>
      </c>
      <c r="J103" s="7">
        <f t="shared" si="34"/>
        <v>3209</v>
      </c>
      <c r="K103" s="7">
        <f t="shared" si="34"/>
        <v>26</v>
      </c>
      <c r="L103" s="7">
        <f t="shared" si="34"/>
        <v>3198</v>
      </c>
      <c r="M103" s="7">
        <f t="shared" si="34"/>
        <v>129628</v>
      </c>
      <c r="N103" s="7">
        <f t="shared" si="34"/>
        <v>24222</v>
      </c>
      <c r="O103" s="9">
        <f t="shared" si="34"/>
        <v>2362</v>
      </c>
      <c r="P103" s="7">
        <f t="shared" si="34"/>
        <v>62018</v>
      </c>
      <c r="Q103" s="7">
        <f t="shared" si="34"/>
        <v>128284</v>
      </c>
      <c r="R103" s="7">
        <f t="shared" si="34"/>
        <v>61280</v>
      </c>
      <c r="S103" s="7">
        <f t="shared" si="34"/>
        <v>320</v>
      </c>
      <c r="T103" s="7">
        <f t="shared" si="34"/>
        <v>1214</v>
      </c>
      <c r="U103" s="7">
        <f t="shared" si="34"/>
        <v>919</v>
      </c>
      <c r="V103" s="7">
        <f t="shared" si="34"/>
        <v>1025438</v>
      </c>
      <c r="W103" s="7">
        <f t="shared" si="34"/>
        <v>544037</v>
      </c>
      <c r="X103" s="7">
        <f t="shared" si="34"/>
        <v>8591</v>
      </c>
      <c r="Y103" s="1">
        <f t="shared" si="31"/>
        <v>320.64978111319573</v>
      </c>
      <c r="Z103" s="25">
        <f t="shared" si="5"/>
        <v>65248</v>
      </c>
      <c r="AA103" s="25">
        <f t="shared" si="6"/>
        <v>67004</v>
      </c>
      <c r="AB103" s="25">
        <f t="shared" si="7"/>
        <v>129498</v>
      </c>
      <c r="AC103" s="1">
        <f t="shared" si="8"/>
        <v>7.918562448840909</v>
      </c>
      <c r="AD103" s="25">
        <f t="shared" si="9"/>
        <v>481401</v>
      </c>
      <c r="AE103" s="1">
        <f t="shared" si="10"/>
        <v>7.1846606172765801</v>
      </c>
      <c r="AF103" s="1">
        <f t="shared" si="11"/>
        <v>0.73390183156432887</v>
      </c>
      <c r="AG103" s="30">
        <f t="shared" si="12"/>
        <v>129563</v>
      </c>
      <c r="AH103" s="1">
        <f t="shared" si="4"/>
        <v>7.9145898134498278</v>
      </c>
      <c r="BF103" t="s">
        <v>123</v>
      </c>
      <c r="BG103">
        <v>3</v>
      </c>
      <c r="BH103">
        <v>17</v>
      </c>
    </row>
    <row r="104" spans="1:60" s="2" customFormat="1" ht="15.75" x14ac:dyDescent="0.25">
      <c r="A104">
        <v>100</v>
      </c>
      <c r="B104"/>
      <c r="C104"/>
      <c r="D104">
        <v>2</v>
      </c>
      <c r="E104">
        <v>1</v>
      </c>
      <c r="F104" s="11" t="s">
        <v>307</v>
      </c>
      <c r="G104" s="2" t="s">
        <v>124</v>
      </c>
      <c r="H104" s="2">
        <v>0</v>
      </c>
      <c r="I104" s="2">
        <v>0</v>
      </c>
      <c r="J104" s="8">
        <f t="shared" ref="J104:X113" si="35">VLOOKUP($A104,_30p_3100,J$1)</f>
        <v>7129</v>
      </c>
      <c r="K104" s="8">
        <f t="shared" si="35"/>
        <v>197</v>
      </c>
      <c r="L104" s="8">
        <f t="shared" si="35"/>
        <v>6960</v>
      </c>
      <c r="M104" s="8">
        <f t="shared" si="35"/>
        <v>345527</v>
      </c>
      <c r="N104" s="8">
        <f t="shared" si="35"/>
        <v>80131</v>
      </c>
      <c r="O104" s="8">
        <f t="shared" si="35"/>
        <v>345470</v>
      </c>
      <c r="P104" s="8">
        <f t="shared" si="35"/>
        <v>0</v>
      </c>
      <c r="Q104" s="8">
        <f t="shared" si="35"/>
        <v>342780</v>
      </c>
      <c r="R104" s="8">
        <f t="shared" si="35"/>
        <v>0</v>
      </c>
      <c r="S104" s="8">
        <f t="shared" si="35"/>
        <v>2808</v>
      </c>
      <c r="T104" s="8">
        <f t="shared" si="35"/>
        <v>203</v>
      </c>
      <c r="U104" s="8">
        <f t="shared" si="35"/>
        <v>0</v>
      </c>
      <c r="V104" s="8">
        <f t="shared" si="35"/>
        <v>2109288</v>
      </c>
      <c r="W104" s="8">
        <f t="shared" si="35"/>
        <v>0</v>
      </c>
      <c r="X104" s="8">
        <f t="shared" si="35"/>
        <v>7216</v>
      </c>
      <c r="Y104" s="3">
        <f t="shared" si="31"/>
        <v>303.05862068965519</v>
      </c>
      <c r="Z104" s="27">
        <f>M104-O104-P104</f>
        <v>57</v>
      </c>
      <c r="AA104" s="27">
        <f>Q104-R104</f>
        <v>342780</v>
      </c>
      <c r="AB104" s="27">
        <f>Q104+T104</f>
        <v>342983</v>
      </c>
      <c r="AC104" s="3">
        <f>V104/AB104</f>
        <v>6.1498324989868305</v>
      </c>
      <c r="AD104" s="27">
        <f>V104-W104</f>
        <v>2109288</v>
      </c>
      <c r="AE104" s="3">
        <f>AD104/AA104</f>
        <v>6.153474531769648</v>
      </c>
      <c r="AF104" s="3">
        <f>AC104-AE104</f>
        <v>-3.6420327828174948E-3</v>
      </c>
      <c r="AG104" s="31">
        <f>(M104+Q104+T104)/2</f>
        <v>344255</v>
      </c>
      <c r="AH104" s="3">
        <f>V104/AG104</f>
        <v>6.1271092649344236</v>
      </c>
      <c r="BF104" s="2" t="s">
        <v>125</v>
      </c>
      <c r="BG104" s="2">
        <v>3</v>
      </c>
      <c r="BH104" s="2">
        <v>17</v>
      </c>
    </row>
    <row r="105" spans="1:60" s="2" customFormat="1" ht="31.5" x14ac:dyDescent="0.25">
      <c r="A105">
        <v>101</v>
      </c>
      <c r="B105"/>
      <c r="C105"/>
      <c r="D105"/>
      <c r="E105"/>
      <c r="F105" s="14" t="s">
        <v>308</v>
      </c>
      <c r="G105" t="s">
        <v>212</v>
      </c>
      <c r="J105" s="8">
        <f t="shared" si="35"/>
        <v>11459</v>
      </c>
      <c r="K105" s="8">
        <f t="shared" si="35"/>
        <v>51</v>
      </c>
      <c r="L105" s="8">
        <f t="shared" si="35"/>
        <v>11361</v>
      </c>
      <c r="M105" s="8">
        <f t="shared" si="35"/>
        <v>343610</v>
      </c>
      <c r="N105" s="8">
        <f t="shared" si="35"/>
        <v>74428</v>
      </c>
      <c r="O105" s="8">
        <f t="shared" si="35"/>
        <v>7771</v>
      </c>
      <c r="P105" s="8">
        <f t="shared" si="35"/>
        <v>110965</v>
      </c>
      <c r="Q105" s="8">
        <f t="shared" si="35"/>
        <v>352901</v>
      </c>
      <c r="R105" s="8">
        <f t="shared" si="35"/>
        <v>114640</v>
      </c>
      <c r="S105" s="8">
        <f t="shared" si="35"/>
        <v>204</v>
      </c>
      <c r="T105" s="8">
        <f t="shared" si="35"/>
        <v>3825</v>
      </c>
      <c r="U105" s="8">
        <f t="shared" si="35"/>
        <v>1943</v>
      </c>
      <c r="V105" s="8">
        <f t="shared" si="35"/>
        <v>3543563</v>
      </c>
      <c r="W105" s="8">
        <f t="shared" si="35"/>
        <v>1261686</v>
      </c>
      <c r="X105" s="8">
        <f t="shared" si="35"/>
        <v>12302</v>
      </c>
      <c r="Y105" s="3">
        <f t="shared" si="31"/>
        <v>311.9059061702315</v>
      </c>
      <c r="Z105" s="27">
        <f>M105-O105-P105</f>
        <v>224874</v>
      </c>
      <c r="AA105" s="27">
        <f>Q105-R105</f>
        <v>238261</v>
      </c>
      <c r="AB105" s="27">
        <f>Q105+T105</f>
        <v>356726</v>
      </c>
      <c r="AC105" s="3">
        <f>V105/AB105</f>
        <v>9.9335708639123581</v>
      </c>
      <c r="AD105" s="27">
        <f>V105-W105</f>
        <v>2281877</v>
      </c>
      <c r="AE105" s="3">
        <f>AD105/AA105</f>
        <v>9.5772157424001403</v>
      </c>
      <c r="AF105" s="3">
        <f>AC105-AE105</f>
        <v>0.35635512151221782</v>
      </c>
      <c r="AG105" s="31">
        <f>(M105+Q105+T105)/2</f>
        <v>350168</v>
      </c>
      <c r="AH105" s="3">
        <f>V105/AG105</f>
        <v>10.119608302300611</v>
      </c>
    </row>
    <row r="106" spans="1:60" ht="15.75" x14ac:dyDescent="0.25">
      <c r="A106">
        <v>102</v>
      </c>
      <c r="D106">
        <v>1</v>
      </c>
      <c r="E106">
        <v>1</v>
      </c>
      <c r="F106" s="12" t="s">
        <v>309</v>
      </c>
      <c r="G106" t="s">
        <v>126</v>
      </c>
      <c r="H106">
        <v>0</v>
      </c>
      <c r="I106">
        <v>0</v>
      </c>
      <c r="J106" s="7">
        <f t="shared" si="35"/>
        <v>1602</v>
      </c>
      <c r="K106" s="7">
        <f t="shared" si="35"/>
        <v>5</v>
      </c>
      <c r="L106" s="7">
        <f t="shared" si="35"/>
        <v>1617</v>
      </c>
      <c r="M106" s="7">
        <f t="shared" si="35"/>
        <v>66721</v>
      </c>
      <c r="N106" s="7">
        <f t="shared" si="35"/>
        <v>10983</v>
      </c>
      <c r="O106" s="9">
        <f t="shared" si="35"/>
        <v>66707</v>
      </c>
      <c r="P106" s="7">
        <f t="shared" si="35"/>
        <v>0</v>
      </c>
      <c r="Q106" s="7">
        <f t="shared" si="35"/>
        <v>67994</v>
      </c>
      <c r="R106" s="7">
        <f t="shared" si="35"/>
        <v>0</v>
      </c>
      <c r="S106" s="7">
        <f t="shared" si="35"/>
        <v>39</v>
      </c>
      <c r="T106" s="7">
        <f t="shared" si="35"/>
        <v>66</v>
      </c>
      <c r="U106" s="7">
        <f t="shared" si="35"/>
        <v>0</v>
      </c>
      <c r="V106" s="7">
        <f t="shared" si="35"/>
        <v>489953</v>
      </c>
      <c r="W106" s="7">
        <f t="shared" si="35"/>
        <v>0</v>
      </c>
      <c r="X106" s="7">
        <f t="shared" si="35"/>
        <v>3092</v>
      </c>
      <c r="Y106" s="1">
        <f t="shared" si="31"/>
        <v>303.00123685837974</v>
      </c>
      <c r="Z106" s="25">
        <f>M106-O106-P106</f>
        <v>14</v>
      </c>
      <c r="AA106" s="25">
        <f>Q106-R106</f>
        <v>67994</v>
      </c>
      <c r="AB106" s="25">
        <f>Q106+T106</f>
        <v>68060</v>
      </c>
      <c r="AC106" s="1">
        <f>V106/AB106</f>
        <v>7.1988392594769319</v>
      </c>
      <c r="AD106" s="25">
        <f>V106-W106</f>
        <v>489953</v>
      </c>
      <c r="AE106" s="1">
        <f>AD106/AA106</f>
        <v>7.2058269847339469</v>
      </c>
      <c r="AF106" s="1">
        <f>AC106-AE106</f>
        <v>-6.9877252570149651E-3</v>
      </c>
      <c r="AG106" s="30">
        <f>(M106+Q106+T106)/2</f>
        <v>67390.5</v>
      </c>
      <c r="AH106" s="1">
        <f>V106/AG106</f>
        <v>7.2703570978105221</v>
      </c>
      <c r="BF106" t="s">
        <v>127</v>
      </c>
      <c r="BG106">
        <v>3</v>
      </c>
      <c r="BH106">
        <v>17</v>
      </c>
    </row>
    <row r="107" spans="1:60" ht="15.75" x14ac:dyDescent="0.25">
      <c r="A107">
        <v>103</v>
      </c>
      <c r="D107">
        <v>1</v>
      </c>
      <c r="E107">
        <v>1</v>
      </c>
      <c r="F107" s="12" t="s">
        <v>310</v>
      </c>
      <c r="G107" t="s">
        <v>128</v>
      </c>
      <c r="H107">
        <v>0</v>
      </c>
      <c r="I107">
        <v>0</v>
      </c>
      <c r="J107" s="7">
        <f t="shared" si="35"/>
        <v>3290</v>
      </c>
      <c r="K107" s="7">
        <f t="shared" si="35"/>
        <v>15</v>
      </c>
      <c r="L107" s="7">
        <f t="shared" si="35"/>
        <v>3283</v>
      </c>
      <c r="M107" s="7">
        <f t="shared" si="35"/>
        <v>63375</v>
      </c>
      <c r="N107" s="7">
        <f t="shared" si="35"/>
        <v>16985</v>
      </c>
      <c r="O107" s="9">
        <f t="shared" si="35"/>
        <v>223</v>
      </c>
      <c r="P107" s="7">
        <f t="shared" si="35"/>
        <v>25571</v>
      </c>
      <c r="Q107" s="7">
        <f t="shared" si="35"/>
        <v>64894</v>
      </c>
      <c r="R107" s="7">
        <f t="shared" si="35"/>
        <v>26050</v>
      </c>
      <c r="S107" s="7">
        <f t="shared" si="35"/>
        <v>26</v>
      </c>
      <c r="T107" s="7">
        <f t="shared" si="35"/>
        <v>857</v>
      </c>
      <c r="U107" s="7">
        <f t="shared" si="35"/>
        <v>444</v>
      </c>
      <c r="V107" s="7">
        <f t="shared" si="35"/>
        <v>1038125</v>
      </c>
      <c r="W107" s="7">
        <f t="shared" si="35"/>
        <v>358100</v>
      </c>
      <c r="X107" s="7">
        <f t="shared" si="35"/>
        <v>1875</v>
      </c>
      <c r="Y107" s="1">
        <f t="shared" si="31"/>
        <v>316.21230581784954</v>
      </c>
      <c r="Z107" s="25">
        <f>M107-O107-P107</f>
        <v>37581</v>
      </c>
      <c r="AA107" s="25">
        <f>Q107-R107</f>
        <v>38844</v>
      </c>
      <c r="AB107" s="25">
        <f>Q107+T107</f>
        <v>65751</v>
      </c>
      <c r="AC107" s="1">
        <f>V107/AB107</f>
        <v>15.788733251205304</v>
      </c>
      <c r="AD107" s="25">
        <f>V107-W107</f>
        <v>680025</v>
      </c>
      <c r="AE107" s="1">
        <f>AD107/AA107</f>
        <v>17.50656472042014</v>
      </c>
      <c r="AF107" s="1">
        <f>AC107-AE107</f>
        <v>-1.7178314692148362</v>
      </c>
      <c r="AG107" s="30">
        <f>(M107+Q107+T107)/2</f>
        <v>64563</v>
      </c>
      <c r="AH107" s="1">
        <f>V107/AG107</f>
        <v>16.079255920573704</v>
      </c>
      <c r="BF107" t="s">
        <v>129</v>
      </c>
      <c r="BG107">
        <v>3</v>
      </c>
      <c r="BH107">
        <v>17</v>
      </c>
    </row>
    <row r="108" spans="1:60" s="2" customFormat="1" ht="15.75" x14ac:dyDescent="0.25">
      <c r="A108">
        <v>104</v>
      </c>
      <c r="B108"/>
      <c r="C108"/>
      <c r="D108">
        <v>2</v>
      </c>
      <c r="E108">
        <v>1</v>
      </c>
      <c r="F108" s="11" t="s">
        <v>311</v>
      </c>
      <c r="G108" s="2" t="s">
        <v>130</v>
      </c>
      <c r="H108" s="2">
        <v>0</v>
      </c>
      <c r="I108" s="2">
        <v>0</v>
      </c>
      <c r="J108" s="8">
        <f t="shared" si="35"/>
        <v>260</v>
      </c>
      <c r="K108" s="8">
        <f t="shared" si="35"/>
        <v>0</v>
      </c>
      <c r="L108" s="8">
        <f t="shared" si="35"/>
        <v>258</v>
      </c>
      <c r="M108" s="8">
        <f t="shared" si="35"/>
        <v>10572</v>
      </c>
      <c r="N108" s="8">
        <f t="shared" si="35"/>
        <v>2003</v>
      </c>
      <c r="O108" s="8">
        <f t="shared" si="35"/>
        <v>10572</v>
      </c>
      <c r="P108" s="8">
        <f t="shared" si="35"/>
        <v>0</v>
      </c>
      <c r="Q108" s="8">
        <f t="shared" si="35"/>
        <v>10472</v>
      </c>
      <c r="R108" s="8">
        <f t="shared" si="35"/>
        <v>0</v>
      </c>
      <c r="S108" s="8">
        <f t="shared" si="35"/>
        <v>1</v>
      </c>
      <c r="T108" s="8">
        <f t="shared" si="35"/>
        <v>0</v>
      </c>
      <c r="U108" s="8">
        <f t="shared" si="35"/>
        <v>0</v>
      </c>
      <c r="V108" s="8">
        <f t="shared" si="35"/>
        <v>81122</v>
      </c>
      <c r="W108" s="8">
        <f t="shared" si="35"/>
        <v>0</v>
      </c>
      <c r="X108" s="8">
        <f t="shared" si="35"/>
        <v>140</v>
      </c>
      <c r="Y108" s="3">
        <f t="shared" si="31"/>
        <v>314.4263565891473</v>
      </c>
      <c r="Z108" s="27">
        <f>M108-O108-P108</f>
        <v>0</v>
      </c>
      <c r="AA108" s="27">
        <f>Q108-R108</f>
        <v>10472</v>
      </c>
      <c r="AB108" s="27">
        <f>Q108+T108</f>
        <v>10472</v>
      </c>
      <c r="AC108" s="3">
        <f>V108/AB108</f>
        <v>7.746562261268144</v>
      </c>
      <c r="AD108" s="27">
        <f>V108-W108</f>
        <v>81122</v>
      </c>
      <c r="AE108" s="3">
        <f>AD108/AA108</f>
        <v>7.746562261268144</v>
      </c>
      <c r="AF108" s="3">
        <f>AC108-AE108</f>
        <v>0</v>
      </c>
      <c r="AG108" s="31">
        <f>(M108+Q108+T108)/2</f>
        <v>10522</v>
      </c>
      <c r="AH108" s="3">
        <f>V108/AG108</f>
        <v>7.7097509979091425</v>
      </c>
      <c r="BF108" s="2" t="s">
        <v>131</v>
      </c>
      <c r="BG108" s="2">
        <v>3</v>
      </c>
      <c r="BH108" s="2">
        <v>17</v>
      </c>
    </row>
    <row r="109" spans="1:60" ht="31.5" x14ac:dyDescent="0.25">
      <c r="A109">
        <v>105</v>
      </c>
      <c r="D109">
        <v>1</v>
      </c>
      <c r="E109">
        <v>1</v>
      </c>
      <c r="F109" s="12" t="s">
        <v>312</v>
      </c>
      <c r="G109" t="s">
        <v>132</v>
      </c>
      <c r="H109">
        <v>0</v>
      </c>
      <c r="I109">
        <v>0</v>
      </c>
      <c r="J109" s="7">
        <f t="shared" si="35"/>
        <v>6469</v>
      </c>
      <c r="K109" s="7">
        <f t="shared" si="35"/>
        <v>125</v>
      </c>
      <c r="L109" s="7">
        <f t="shared" si="35"/>
        <v>6416</v>
      </c>
      <c r="M109" s="7">
        <f t="shared" si="35"/>
        <v>242196</v>
      </c>
      <c r="N109" s="7">
        <f t="shared" si="35"/>
        <v>57816</v>
      </c>
      <c r="O109" s="9">
        <f t="shared" si="35"/>
        <v>22668</v>
      </c>
      <c r="P109" s="7">
        <f t="shared" si="35"/>
        <v>151677</v>
      </c>
      <c r="Q109" s="7">
        <f t="shared" si="35"/>
        <v>250112</v>
      </c>
      <c r="R109" s="7">
        <f t="shared" si="35"/>
        <v>156318</v>
      </c>
      <c r="S109" s="7">
        <f t="shared" si="35"/>
        <v>25</v>
      </c>
      <c r="T109" s="7">
        <f t="shared" si="35"/>
        <v>923</v>
      </c>
      <c r="U109" s="7">
        <f t="shared" si="35"/>
        <v>640</v>
      </c>
      <c r="V109" s="7">
        <f t="shared" si="35"/>
        <v>1927283</v>
      </c>
      <c r="W109" s="7">
        <f t="shared" si="35"/>
        <v>1222939</v>
      </c>
      <c r="X109" s="7">
        <f t="shared" si="35"/>
        <v>15029</v>
      </c>
      <c r="Y109" s="1">
        <f t="shared" si="31"/>
        <v>300.38700124688279</v>
      </c>
      <c r="Z109" s="25">
        <f t="shared" si="5"/>
        <v>67851</v>
      </c>
      <c r="AA109" s="25">
        <f t="shared" si="6"/>
        <v>93794</v>
      </c>
      <c r="AB109" s="25">
        <f t="shared" si="7"/>
        <v>251035</v>
      </c>
      <c r="AC109" s="1">
        <f t="shared" si="8"/>
        <v>7.6773477801900132</v>
      </c>
      <c r="AD109" s="25">
        <f t="shared" si="9"/>
        <v>704344</v>
      </c>
      <c r="AE109" s="1">
        <f t="shared" si="10"/>
        <v>7.5094782182229141</v>
      </c>
      <c r="AF109" s="1">
        <f t="shared" si="11"/>
        <v>0.16786956196709912</v>
      </c>
      <c r="AG109" s="30">
        <f t="shared" si="12"/>
        <v>246615.5</v>
      </c>
      <c r="AH109" s="1">
        <f t="shared" si="4"/>
        <v>7.8149305295084863</v>
      </c>
      <c r="BF109" t="s">
        <v>133</v>
      </c>
      <c r="BG109">
        <v>3</v>
      </c>
      <c r="BH109">
        <v>17</v>
      </c>
    </row>
    <row r="110" spans="1:60" s="2" customFormat="1" ht="31.5" x14ac:dyDescent="0.25">
      <c r="A110">
        <v>106</v>
      </c>
      <c r="B110"/>
      <c r="C110"/>
      <c r="D110">
        <v>2</v>
      </c>
      <c r="E110">
        <v>1</v>
      </c>
      <c r="F110" s="11" t="s">
        <v>313</v>
      </c>
      <c r="G110" s="2" t="s">
        <v>134</v>
      </c>
      <c r="H110" s="2">
        <v>0</v>
      </c>
      <c r="I110" s="2">
        <v>0</v>
      </c>
      <c r="J110" s="8">
        <f t="shared" si="35"/>
        <v>7002</v>
      </c>
      <c r="K110" s="8">
        <f t="shared" si="35"/>
        <v>94</v>
      </c>
      <c r="L110" s="8">
        <f t="shared" si="35"/>
        <v>6953</v>
      </c>
      <c r="M110" s="8">
        <f t="shared" si="35"/>
        <v>253106</v>
      </c>
      <c r="N110" s="8">
        <f t="shared" si="35"/>
        <v>52093</v>
      </c>
      <c r="O110" s="8">
        <f t="shared" si="35"/>
        <v>6576</v>
      </c>
      <c r="P110" s="8">
        <f t="shared" si="35"/>
        <v>148632</v>
      </c>
      <c r="Q110" s="8">
        <f t="shared" si="35"/>
        <v>256135</v>
      </c>
      <c r="R110" s="8">
        <f t="shared" si="35"/>
        <v>149815</v>
      </c>
      <c r="S110" s="8">
        <f t="shared" si="35"/>
        <v>526</v>
      </c>
      <c r="T110" s="8">
        <f t="shared" si="35"/>
        <v>1390</v>
      </c>
      <c r="U110" s="8">
        <f t="shared" si="35"/>
        <v>1161</v>
      </c>
      <c r="V110" s="8">
        <f t="shared" si="35"/>
        <v>2268279</v>
      </c>
      <c r="W110" s="8">
        <f t="shared" si="35"/>
        <v>1418285</v>
      </c>
      <c r="X110" s="8">
        <f t="shared" si="35"/>
        <v>6288</v>
      </c>
      <c r="Y110" s="3">
        <f t="shared" si="31"/>
        <v>326.23026031928663</v>
      </c>
      <c r="Z110" s="27">
        <f>M110-O110-P110</f>
        <v>97898</v>
      </c>
      <c r="AA110" s="27">
        <f>Q110-R110</f>
        <v>106320</v>
      </c>
      <c r="AB110" s="27">
        <f>Q110+T110</f>
        <v>257525</v>
      </c>
      <c r="AC110" s="3">
        <f>V110/AB110</f>
        <v>8.8079953402582269</v>
      </c>
      <c r="AD110" s="27">
        <f>V110-W110</f>
        <v>849994</v>
      </c>
      <c r="AE110" s="3">
        <f>AD110/AA110</f>
        <v>7.9946764484574873</v>
      </c>
      <c r="AF110" s="3">
        <f>AC110-AE110</f>
        <v>0.81331889180073969</v>
      </c>
      <c r="AG110" s="31">
        <f>(M110+Q110+T110)/2</f>
        <v>255315.5</v>
      </c>
      <c r="AH110" s="3">
        <f>V110/AG110</f>
        <v>8.8842197203068363</v>
      </c>
      <c r="BF110" s="2" t="s">
        <v>135</v>
      </c>
      <c r="BG110" s="2">
        <v>3</v>
      </c>
      <c r="BH110" s="2">
        <v>17</v>
      </c>
    </row>
    <row r="111" spans="1:60" ht="31.5" x14ac:dyDescent="0.25">
      <c r="A111">
        <v>107</v>
      </c>
      <c r="D111">
        <v>1</v>
      </c>
      <c r="E111">
        <v>1</v>
      </c>
      <c r="F111" s="12" t="s">
        <v>314</v>
      </c>
      <c r="G111" t="s">
        <v>136</v>
      </c>
      <c r="H111">
        <v>0</v>
      </c>
      <c r="I111">
        <v>0</v>
      </c>
      <c r="J111" s="7">
        <f t="shared" si="35"/>
        <v>11960</v>
      </c>
      <c r="K111" s="7">
        <f t="shared" si="35"/>
        <v>612</v>
      </c>
      <c r="L111" s="7">
        <f t="shared" si="35"/>
        <v>11880</v>
      </c>
      <c r="M111" s="7">
        <f t="shared" si="35"/>
        <v>341731</v>
      </c>
      <c r="N111" s="7">
        <f t="shared" si="35"/>
        <v>73898</v>
      </c>
      <c r="O111" s="9">
        <f t="shared" si="35"/>
        <v>5091</v>
      </c>
      <c r="P111" s="7">
        <f t="shared" si="35"/>
        <v>166879</v>
      </c>
      <c r="Q111" s="7">
        <f t="shared" si="35"/>
        <v>343435</v>
      </c>
      <c r="R111" s="7">
        <f t="shared" si="35"/>
        <v>169338</v>
      </c>
      <c r="S111" s="7">
        <f t="shared" si="35"/>
        <v>1971</v>
      </c>
      <c r="T111" s="7">
        <f t="shared" si="35"/>
        <v>8055</v>
      </c>
      <c r="U111" s="7">
        <f t="shared" si="35"/>
        <v>6563</v>
      </c>
      <c r="V111" s="7">
        <f t="shared" si="35"/>
        <v>3902256</v>
      </c>
      <c r="W111" s="7">
        <f t="shared" si="35"/>
        <v>2100757</v>
      </c>
      <c r="X111" s="7">
        <f t="shared" si="35"/>
        <v>32151</v>
      </c>
      <c r="Y111" s="1">
        <f t="shared" si="31"/>
        <v>328.4727272727273</v>
      </c>
      <c r="Z111" s="25">
        <f>M111-O111-P111</f>
        <v>169761</v>
      </c>
      <c r="AA111" s="25">
        <f>Q111-R111</f>
        <v>174097</v>
      </c>
      <c r="AB111" s="25">
        <f>Q111+T111</f>
        <v>351490</v>
      </c>
      <c r="AC111" s="1">
        <f>V111/AB111</f>
        <v>11.102039887336767</v>
      </c>
      <c r="AD111" s="25">
        <f>V111-W111</f>
        <v>1801499</v>
      </c>
      <c r="AE111" s="1">
        <f>AD111/AA111</f>
        <v>10.347673997828796</v>
      </c>
      <c r="AF111" s="1">
        <f>AC111-AE111</f>
        <v>0.75436588950797123</v>
      </c>
      <c r="AG111" s="30">
        <f t="shared" ref="AG111:AG125" si="36">(M111+Q111+T111)/2</f>
        <v>346610.5</v>
      </c>
      <c r="AH111" s="1">
        <f t="shared" ref="AH111:AH125" si="37">V111/AG111</f>
        <v>11.258331758558958</v>
      </c>
      <c r="BF111" t="s">
        <v>137</v>
      </c>
      <c r="BG111">
        <v>3</v>
      </c>
      <c r="BH111">
        <v>17</v>
      </c>
    </row>
    <row r="112" spans="1:60" s="2" customFormat="1" ht="31.5" x14ac:dyDescent="0.25">
      <c r="A112">
        <v>108</v>
      </c>
      <c r="B112"/>
      <c r="C112"/>
      <c r="D112">
        <v>2</v>
      </c>
      <c r="E112">
        <v>1</v>
      </c>
      <c r="F112" s="11" t="s">
        <v>315</v>
      </c>
      <c r="G112" s="2" t="s">
        <v>138</v>
      </c>
      <c r="H112" s="2">
        <v>0</v>
      </c>
      <c r="I112" s="2">
        <v>0</v>
      </c>
      <c r="J112" s="8">
        <f t="shared" si="35"/>
        <v>1357</v>
      </c>
      <c r="K112" s="8">
        <f t="shared" si="35"/>
        <v>8</v>
      </c>
      <c r="L112" s="8">
        <f t="shared" si="35"/>
        <v>1367</v>
      </c>
      <c r="M112" s="8">
        <f t="shared" si="35"/>
        <v>68548</v>
      </c>
      <c r="N112" s="8">
        <f t="shared" si="35"/>
        <v>10152</v>
      </c>
      <c r="O112" s="8">
        <f t="shared" si="35"/>
        <v>68527</v>
      </c>
      <c r="P112" s="8">
        <f t="shared" si="35"/>
        <v>0</v>
      </c>
      <c r="Q112" s="8">
        <f t="shared" si="35"/>
        <v>68544</v>
      </c>
      <c r="R112" s="8">
        <f t="shared" si="35"/>
        <v>0</v>
      </c>
      <c r="S112" s="8">
        <f t="shared" si="35"/>
        <v>47</v>
      </c>
      <c r="T112" s="8">
        <f t="shared" si="35"/>
        <v>15</v>
      </c>
      <c r="U112" s="8">
        <f t="shared" si="35"/>
        <v>0</v>
      </c>
      <c r="V112" s="8">
        <f t="shared" si="35"/>
        <v>430825</v>
      </c>
      <c r="W112" s="8">
        <f t="shared" si="35"/>
        <v>0</v>
      </c>
      <c r="X112" s="8">
        <f t="shared" si="35"/>
        <v>1073</v>
      </c>
      <c r="Y112" s="3">
        <f t="shared" si="31"/>
        <v>315.1609363569861</v>
      </c>
      <c r="Z112" s="27">
        <f>M112-O112-P112</f>
        <v>21</v>
      </c>
      <c r="AA112" s="27">
        <f>Q112-R112</f>
        <v>68544</v>
      </c>
      <c r="AB112" s="27">
        <f>Q112+T112</f>
        <v>68559</v>
      </c>
      <c r="AC112" s="3">
        <f>V112/AB112</f>
        <v>6.284003558978398</v>
      </c>
      <c r="AD112" s="27">
        <f>V112-W112</f>
        <v>430825</v>
      </c>
      <c r="AE112" s="3">
        <f>AD112/AA112</f>
        <v>6.2853787348272645</v>
      </c>
      <c r="AF112" s="3">
        <f>AC112-AE112</f>
        <v>-1.3751758488664834E-3</v>
      </c>
      <c r="AG112" s="31">
        <f t="shared" si="36"/>
        <v>68553.5</v>
      </c>
      <c r="AH112" s="3">
        <f t="shared" si="37"/>
        <v>6.2845077202476896</v>
      </c>
      <c r="BF112" s="2" t="s">
        <v>137</v>
      </c>
      <c r="BG112" s="2">
        <v>3</v>
      </c>
      <c r="BH112" s="2">
        <v>17</v>
      </c>
    </row>
    <row r="113" spans="1:60" ht="15.75" x14ac:dyDescent="0.25">
      <c r="A113">
        <v>109</v>
      </c>
      <c r="D113">
        <v>1</v>
      </c>
      <c r="E113">
        <v>1</v>
      </c>
      <c r="F113" s="12" t="s">
        <v>316</v>
      </c>
      <c r="G113" t="s">
        <v>139</v>
      </c>
      <c r="H113">
        <v>0</v>
      </c>
      <c r="I113">
        <v>0</v>
      </c>
      <c r="J113" s="7">
        <f t="shared" si="35"/>
        <v>4064</v>
      </c>
      <c r="K113" s="7">
        <f t="shared" si="35"/>
        <v>40</v>
      </c>
      <c r="L113" s="7">
        <f t="shared" si="35"/>
        <v>4042</v>
      </c>
      <c r="M113" s="7">
        <f t="shared" si="35"/>
        <v>170624</v>
      </c>
      <c r="N113" s="7">
        <f t="shared" si="35"/>
        <v>35671</v>
      </c>
      <c r="O113" s="9">
        <f t="shared" si="35"/>
        <v>7247</v>
      </c>
      <c r="P113" s="7">
        <f t="shared" si="35"/>
        <v>33188</v>
      </c>
      <c r="Q113" s="7">
        <f t="shared" si="35"/>
        <v>169179</v>
      </c>
      <c r="R113" s="7">
        <f t="shared" si="35"/>
        <v>32723</v>
      </c>
      <c r="S113" s="7">
        <f t="shared" si="35"/>
        <v>509</v>
      </c>
      <c r="T113" s="7">
        <f t="shared" si="35"/>
        <v>151</v>
      </c>
      <c r="U113" s="7">
        <f t="shared" si="35"/>
        <v>70</v>
      </c>
      <c r="V113" s="7">
        <f t="shared" si="35"/>
        <v>1275204</v>
      </c>
      <c r="W113" s="7">
        <f t="shared" si="35"/>
        <v>251718</v>
      </c>
      <c r="X113" s="7">
        <f t="shared" si="35"/>
        <v>17287</v>
      </c>
      <c r="Y113" s="1">
        <f t="shared" si="31"/>
        <v>315.48837209302326</v>
      </c>
      <c r="Z113" s="25">
        <f t="shared" ref="Z113:Z125" si="38">M113-O113-P113</f>
        <v>130189</v>
      </c>
      <c r="AA113" s="25">
        <f t="shared" ref="AA113:AA125" si="39">Q113-R113</f>
        <v>136456</v>
      </c>
      <c r="AB113" s="25">
        <f t="shared" ref="AB113:AB125" si="40">Q113+T113</f>
        <v>169330</v>
      </c>
      <c r="AC113" s="1">
        <f t="shared" ref="AC113:AC125" si="41">V113/AB113</f>
        <v>7.5308805291442749</v>
      </c>
      <c r="AD113" s="25">
        <f t="shared" ref="AD113:AD125" si="42">V113-W113</f>
        <v>1023486</v>
      </c>
      <c r="AE113" s="1">
        <f t="shared" ref="AE113:AE125" si="43">AD113/AA113</f>
        <v>7.5004836723925665</v>
      </c>
      <c r="AF113" s="1">
        <f t="shared" ref="AF113:AF125" si="44">AC113-AE113</f>
        <v>3.0396856751708334E-2</v>
      </c>
      <c r="AG113" s="30">
        <f t="shared" si="36"/>
        <v>169977</v>
      </c>
      <c r="AH113" s="1">
        <f t="shared" si="37"/>
        <v>7.5022150055595755</v>
      </c>
      <c r="BF113" t="s">
        <v>140</v>
      </c>
      <c r="BG113">
        <v>3</v>
      </c>
      <c r="BH113">
        <v>17</v>
      </c>
    </row>
    <row r="114" spans="1:60" ht="15.75" x14ac:dyDescent="0.25">
      <c r="A114">
        <v>110</v>
      </c>
      <c r="D114">
        <v>1</v>
      </c>
      <c r="E114">
        <v>1</v>
      </c>
      <c r="F114" s="12" t="s">
        <v>317</v>
      </c>
      <c r="G114" t="s">
        <v>141</v>
      </c>
      <c r="H114">
        <v>0</v>
      </c>
      <c r="I114">
        <v>0</v>
      </c>
      <c r="J114" s="7">
        <f t="shared" ref="J114:X124" si="45">VLOOKUP($A114,_30p_3100,J$1)</f>
        <v>1128</v>
      </c>
      <c r="K114" s="7">
        <f t="shared" si="45"/>
        <v>0</v>
      </c>
      <c r="L114" s="7">
        <f t="shared" si="45"/>
        <v>1106</v>
      </c>
      <c r="M114" s="7">
        <f t="shared" si="45"/>
        <v>62651</v>
      </c>
      <c r="N114" s="7">
        <f t="shared" si="45"/>
        <v>12781</v>
      </c>
      <c r="O114" s="9">
        <f t="shared" si="45"/>
        <v>62630</v>
      </c>
      <c r="P114" s="7">
        <f t="shared" si="45"/>
        <v>0</v>
      </c>
      <c r="Q114" s="7">
        <f t="shared" si="45"/>
        <v>62649</v>
      </c>
      <c r="R114" s="7">
        <f t="shared" si="45"/>
        <v>0</v>
      </c>
      <c r="S114" s="7">
        <f t="shared" si="45"/>
        <v>72</v>
      </c>
      <c r="T114" s="7">
        <f t="shared" si="45"/>
        <v>1</v>
      </c>
      <c r="U114" s="7">
        <f t="shared" si="45"/>
        <v>0</v>
      </c>
      <c r="V114" s="7">
        <f t="shared" si="45"/>
        <v>330489</v>
      </c>
      <c r="W114" s="7">
        <f t="shared" si="45"/>
        <v>0</v>
      </c>
      <c r="X114" s="7">
        <f t="shared" si="45"/>
        <v>1319</v>
      </c>
      <c r="Y114" s="1">
        <f t="shared" si="31"/>
        <v>298.81464737793851</v>
      </c>
      <c r="Z114" s="25">
        <f t="shared" si="38"/>
        <v>21</v>
      </c>
      <c r="AA114" s="25">
        <f t="shared" si="39"/>
        <v>62649</v>
      </c>
      <c r="AB114" s="25">
        <f t="shared" si="40"/>
        <v>62650</v>
      </c>
      <c r="AC114" s="1">
        <f t="shared" si="41"/>
        <v>5.2751636073423782</v>
      </c>
      <c r="AD114" s="25">
        <f t="shared" si="42"/>
        <v>330489</v>
      </c>
      <c r="AE114" s="1">
        <f t="shared" si="43"/>
        <v>5.2752478092228126</v>
      </c>
      <c r="AF114" s="1">
        <f t="shared" si="44"/>
        <v>-8.4201880434342513E-5</v>
      </c>
      <c r="AG114" s="30">
        <f t="shared" si="36"/>
        <v>62650.5</v>
      </c>
      <c r="AH114" s="1">
        <f t="shared" si="37"/>
        <v>5.2751215074101561</v>
      </c>
      <c r="BF114" t="s">
        <v>142</v>
      </c>
      <c r="BG114">
        <v>3</v>
      </c>
      <c r="BH114">
        <v>17</v>
      </c>
    </row>
    <row r="115" spans="1:60" ht="31.5" x14ac:dyDescent="0.25">
      <c r="A115">
        <v>111</v>
      </c>
      <c r="D115">
        <v>1</v>
      </c>
      <c r="E115">
        <v>1</v>
      </c>
      <c r="F115" s="12" t="s">
        <v>318</v>
      </c>
      <c r="G115" t="s">
        <v>143</v>
      </c>
      <c r="H115">
        <v>0</v>
      </c>
      <c r="I115">
        <v>0</v>
      </c>
      <c r="J115" s="7">
        <f t="shared" si="45"/>
        <v>8921</v>
      </c>
      <c r="K115" s="7">
        <f t="shared" si="45"/>
        <v>178</v>
      </c>
      <c r="L115" s="7">
        <f t="shared" si="45"/>
        <v>8767</v>
      </c>
      <c r="M115" s="7">
        <f t="shared" si="45"/>
        <v>258972</v>
      </c>
      <c r="N115" s="7">
        <f t="shared" si="45"/>
        <v>58801</v>
      </c>
      <c r="O115" s="9">
        <f t="shared" si="45"/>
        <v>726</v>
      </c>
      <c r="P115" s="7">
        <f t="shared" si="45"/>
        <v>146122</v>
      </c>
      <c r="Q115" s="7">
        <f t="shared" si="45"/>
        <v>260005</v>
      </c>
      <c r="R115" s="7">
        <f t="shared" si="45"/>
        <v>146723</v>
      </c>
      <c r="S115" s="7">
        <f t="shared" si="45"/>
        <v>265</v>
      </c>
      <c r="T115" s="7">
        <f t="shared" si="45"/>
        <v>1417</v>
      </c>
      <c r="U115" s="7">
        <f t="shared" si="45"/>
        <v>1181</v>
      </c>
      <c r="V115" s="7">
        <f t="shared" si="45"/>
        <v>2826423</v>
      </c>
      <c r="W115" s="7">
        <f t="shared" si="45"/>
        <v>1617589</v>
      </c>
      <c r="X115" s="7">
        <f t="shared" si="45"/>
        <v>42085</v>
      </c>
      <c r="Y115" s="1">
        <f t="shared" si="31"/>
        <v>322.39340709478728</v>
      </c>
      <c r="Z115" s="25">
        <f t="shared" si="38"/>
        <v>112124</v>
      </c>
      <c r="AA115" s="25">
        <f t="shared" si="39"/>
        <v>113282</v>
      </c>
      <c r="AB115" s="25">
        <f t="shared" si="40"/>
        <v>261422</v>
      </c>
      <c r="AC115" s="1">
        <f t="shared" si="41"/>
        <v>10.811725868519099</v>
      </c>
      <c r="AD115" s="25">
        <f t="shared" si="42"/>
        <v>1208834</v>
      </c>
      <c r="AE115" s="1">
        <f t="shared" si="43"/>
        <v>10.671015695344362</v>
      </c>
      <c r="AF115" s="1">
        <f t="shared" si="44"/>
        <v>0.14071017317473711</v>
      </c>
      <c r="AG115" s="30">
        <f t="shared" si="36"/>
        <v>260197</v>
      </c>
      <c r="AH115" s="1">
        <f t="shared" si="37"/>
        <v>10.862627163264758</v>
      </c>
      <c r="BF115" t="s">
        <v>144</v>
      </c>
      <c r="BG115">
        <v>3</v>
      </c>
      <c r="BH115">
        <v>17</v>
      </c>
    </row>
    <row r="116" spans="1:60" s="2" customFormat="1" ht="31.5" x14ac:dyDescent="0.25">
      <c r="A116">
        <v>112</v>
      </c>
      <c r="B116"/>
      <c r="C116"/>
      <c r="D116">
        <v>2</v>
      </c>
      <c r="E116">
        <v>1</v>
      </c>
      <c r="F116" s="11" t="s">
        <v>319</v>
      </c>
      <c r="G116" s="2" t="s">
        <v>145</v>
      </c>
      <c r="H116" s="2">
        <v>0</v>
      </c>
      <c r="I116" s="2">
        <v>0</v>
      </c>
      <c r="J116" s="8">
        <f t="shared" si="45"/>
        <v>1907</v>
      </c>
      <c r="K116" s="8">
        <f t="shared" si="45"/>
        <v>0</v>
      </c>
      <c r="L116" s="8">
        <f t="shared" si="45"/>
        <v>1871</v>
      </c>
      <c r="M116" s="8">
        <f t="shared" si="45"/>
        <v>55790</v>
      </c>
      <c r="N116" s="8">
        <f t="shared" si="45"/>
        <v>15964</v>
      </c>
      <c r="O116" s="8">
        <f t="shared" si="45"/>
        <v>55362</v>
      </c>
      <c r="P116" s="8">
        <f t="shared" si="45"/>
        <v>0</v>
      </c>
      <c r="Q116" s="8">
        <f t="shared" si="45"/>
        <v>57870</v>
      </c>
      <c r="R116" s="8">
        <f t="shared" si="45"/>
        <v>0</v>
      </c>
      <c r="S116" s="8">
        <f t="shared" si="45"/>
        <v>265</v>
      </c>
      <c r="T116" s="8">
        <f t="shared" si="45"/>
        <v>3</v>
      </c>
      <c r="U116" s="8">
        <f t="shared" si="45"/>
        <v>0</v>
      </c>
      <c r="V116" s="8">
        <f t="shared" si="45"/>
        <v>590157</v>
      </c>
      <c r="W116" s="8">
        <f t="shared" si="45"/>
        <v>0</v>
      </c>
      <c r="X116" s="8">
        <f t="shared" si="45"/>
        <v>11130</v>
      </c>
      <c r="Y116" s="3">
        <f t="shared" si="31"/>
        <v>315.4233030464992</v>
      </c>
      <c r="Z116" s="27">
        <f t="shared" si="38"/>
        <v>428</v>
      </c>
      <c r="AA116" s="27">
        <f>Q116-R116</f>
        <v>57870</v>
      </c>
      <c r="AB116" s="27">
        <f t="shared" si="40"/>
        <v>57873</v>
      </c>
      <c r="AC116" s="3">
        <f t="shared" si="41"/>
        <v>10.197449587890727</v>
      </c>
      <c r="AD116" s="27">
        <f t="shared" si="42"/>
        <v>590157</v>
      </c>
      <c r="AE116" s="3">
        <f t="shared" si="43"/>
        <v>10.197978227060654</v>
      </c>
      <c r="AF116" s="3">
        <f t="shared" si="44"/>
        <v>-5.2863916992684779E-4</v>
      </c>
      <c r="AG116" s="31">
        <f t="shared" si="36"/>
        <v>56831.5</v>
      </c>
      <c r="AH116" s="3">
        <f t="shared" si="37"/>
        <v>10.384329113255852</v>
      </c>
      <c r="BF116" s="2" t="s">
        <v>144</v>
      </c>
      <c r="BG116" s="2">
        <v>3</v>
      </c>
      <c r="BH116" s="2">
        <v>17</v>
      </c>
    </row>
    <row r="117" spans="1:60" ht="15.75" x14ac:dyDescent="0.25">
      <c r="A117">
        <v>113</v>
      </c>
      <c r="D117">
        <v>1</v>
      </c>
      <c r="E117">
        <v>1</v>
      </c>
      <c r="F117" s="12" t="s">
        <v>320</v>
      </c>
      <c r="G117" t="s">
        <v>146</v>
      </c>
      <c r="H117">
        <v>0</v>
      </c>
      <c r="I117">
        <v>0</v>
      </c>
      <c r="J117" s="7">
        <f t="shared" si="45"/>
        <v>35</v>
      </c>
      <c r="K117" s="7">
        <f t="shared" si="45"/>
        <v>0</v>
      </c>
      <c r="L117" s="7">
        <f t="shared" si="45"/>
        <v>34</v>
      </c>
      <c r="M117" s="7">
        <f t="shared" si="45"/>
        <v>657</v>
      </c>
      <c r="N117" s="7">
        <f t="shared" si="45"/>
        <v>93</v>
      </c>
      <c r="O117" s="9">
        <f t="shared" si="45"/>
        <v>5</v>
      </c>
      <c r="P117" s="7">
        <f t="shared" si="45"/>
        <v>231</v>
      </c>
      <c r="Q117" s="7">
        <f t="shared" si="45"/>
        <v>657</v>
      </c>
      <c r="R117" s="7">
        <f t="shared" si="45"/>
        <v>231</v>
      </c>
      <c r="S117" s="7">
        <f t="shared" si="45"/>
        <v>0</v>
      </c>
      <c r="T117" s="7">
        <f t="shared" si="45"/>
        <v>0</v>
      </c>
      <c r="U117" s="7">
        <f t="shared" si="45"/>
        <v>0</v>
      </c>
      <c r="V117" s="7">
        <f t="shared" si="45"/>
        <v>5407</v>
      </c>
      <c r="W117" s="7">
        <f t="shared" si="45"/>
        <v>946</v>
      </c>
      <c r="X117" s="7">
        <f t="shared" si="45"/>
        <v>0</v>
      </c>
      <c r="Y117" s="1">
        <f t="shared" si="31"/>
        <v>159.02941176470588</v>
      </c>
      <c r="Z117" s="25">
        <f t="shared" si="38"/>
        <v>421</v>
      </c>
      <c r="AA117" s="25">
        <f t="shared" si="39"/>
        <v>426</v>
      </c>
      <c r="AB117" s="25">
        <f t="shared" si="40"/>
        <v>657</v>
      </c>
      <c r="AC117" s="1">
        <f t="shared" si="41"/>
        <v>8.2298325722983261</v>
      </c>
      <c r="AD117" s="25">
        <f t="shared" si="42"/>
        <v>4461</v>
      </c>
      <c r="AE117" s="1">
        <f t="shared" si="43"/>
        <v>10.471830985915492</v>
      </c>
      <c r="AF117" s="1">
        <f t="shared" si="44"/>
        <v>-2.241998413617166</v>
      </c>
      <c r="AG117" s="30">
        <f t="shared" si="36"/>
        <v>657</v>
      </c>
      <c r="AH117" s="1">
        <f t="shared" si="37"/>
        <v>8.2298325722983261</v>
      </c>
      <c r="BF117" t="s">
        <v>147</v>
      </c>
      <c r="BG117">
        <v>3</v>
      </c>
      <c r="BH117">
        <v>17</v>
      </c>
    </row>
    <row r="118" spans="1:60" s="2" customFormat="1" ht="15.75" x14ac:dyDescent="0.25">
      <c r="A118">
        <v>114</v>
      </c>
      <c r="B118"/>
      <c r="C118"/>
      <c r="D118">
        <v>2</v>
      </c>
      <c r="E118">
        <v>1</v>
      </c>
      <c r="F118" s="11" t="s">
        <v>334</v>
      </c>
      <c r="G118" s="2" t="s">
        <v>148</v>
      </c>
      <c r="H118" s="2">
        <v>0</v>
      </c>
      <c r="I118" s="2">
        <v>0</v>
      </c>
      <c r="J118" s="8">
        <f t="shared" si="45"/>
        <v>25</v>
      </c>
      <c r="K118" s="8">
        <f t="shared" si="45"/>
        <v>0</v>
      </c>
      <c r="L118" s="8">
        <f t="shared" si="45"/>
        <v>24</v>
      </c>
      <c r="M118" s="8">
        <f t="shared" si="45"/>
        <v>289</v>
      </c>
      <c r="N118" s="8">
        <f t="shared" si="45"/>
        <v>82</v>
      </c>
      <c r="O118" s="8">
        <f t="shared" si="45"/>
        <v>289</v>
      </c>
      <c r="P118" s="8">
        <f t="shared" si="45"/>
        <v>0</v>
      </c>
      <c r="Q118" s="8">
        <f t="shared" si="45"/>
        <v>289</v>
      </c>
      <c r="R118" s="8">
        <f t="shared" si="45"/>
        <v>0</v>
      </c>
      <c r="S118" s="8">
        <f t="shared" si="45"/>
        <v>0</v>
      </c>
      <c r="T118" s="8">
        <f t="shared" si="45"/>
        <v>0</v>
      </c>
      <c r="U118" s="8">
        <f t="shared" si="45"/>
        <v>0</v>
      </c>
      <c r="V118" s="8">
        <f t="shared" si="45"/>
        <v>4973</v>
      </c>
      <c r="W118" s="8">
        <f t="shared" si="45"/>
        <v>0</v>
      </c>
      <c r="X118" s="8">
        <f t="shared" si="45"/>
        <v>0</v>
      </c>
      <c r="Y118" s="3">
        <f t="shared" si="31"/>
        <v>207.20833333333334</v>
      </c>
      <c r="Z118" s="27">
        <f t="shared" si="38"/>
        <v>0</v>
      </c>
      <c r="AA118" s="27">
        <f>Q118-R118</f>
        <v>289</v>
      </c>
      <c r="AB118" s="27">
        <f t="shared" si="40"/>
        <v>289</v>
      </c>
      <c r="AC118" s="3">
        <f t="shared" si="41"/>
        <v>17.207612456747405</v>
      </c>
      <c r="AD118" s="27">
        <f t="shared" si="42"/>
        <v>4973</v>
      </c>
      <c r="AE118" s="3">
        <f t="shared" si="43"/>
        <v>17.207612456747405</v>
      </c>
      <c r="AF118" s="3">
        <f t="shared" si="44"/>
        <v>0</v>
      </c>
      <c r="AG118" s="31">
        <f t="shared" si="36"/>
        <v>289</v>
      </c>
      <c r="AH118" s="3">
        <f t="shared" si="37"/>
        <v>17.207612456747405</v>
      </c>
      <c r="BF118" s="2" t="s">
        <v>147</v>
      </c>
      <c r="BG118" s="2">
        <v>3</v>
      </c>
      <c r="BH118" s="2">
        <v>17</v>
      </c>
    </row>
    <row r="119" spans="1:60" ht="31.5" x14ac:dyDescent="0.25">
      <c r="A119">
        <v>115</v>
      </c>
      <c r="D119">
        <v>1</v>
      </c>
      <c r="E119">
        <v>1</v>
      </c>
      <c r="F119" s="12" t="s">
        <v>321</v>
      </c>
      <c r="G119" t="s">
        <v>149</v>
      </c>
      <c r="H119">
        <v>0</v>
      </c>
      <c r="I119">
        <v>0</v>
      </c>
      <c r="J119" s="7">
        <f t="shared" si="45"/>
        <v>0</v>
      </c>
      <c r="K119" s="7">
        <f t="shared" si="45"/>
        <v>0</v>
      </c>
      <c r="L119" s="7">
        <f t="shared" si="45"/>
        <v>0</v>
      </c>
      <c r="M119" s="7">
        <f t="shared" si="45"/>
        <v>313467</v>
      </c>
      <c r="N119" s="7">
        <f t="shared" si="45"/>
        <v>57522</v>
      </c>
      <c r="O119" s="9">
        <f t="shared" si="45"/>
        <v>313467</v>
      </c>
      <c r="P119" s="7">
        <f t="shared" si="45"/>
        <v>0</v>
      </c>
      <c r="Q119" s="7">
        <f t="shared" si="45"/>
        <v>361769</v>
      </c>
      <c r="R119" s="7">
        <f t="shared" si="45"/>
        <v>0</v>
      </c>
      <c r="S119" s="7">
        <f t="shared" si="45"/>
        <v>0</v>
      </c>
      <c r="T119" s="7">
        <f t="shared" si="45"/>
        <v>1001</v>
      </c>
      <c r="U119" s="7">
        <f t="shared" si="45"/>
        <v>0</v>
      </c>
      <c r="V119" s="7">
        <f t="shared" si="45"/>
        <v>1857120</v>
      </c>
      <c r="W119" s="7">
        <f t="shared" si="45"/>
        <v>0</v>
      </c>
      <c r="X119" s="7">
        <f t="shared" si="45"/>
        <v>34336</v>
      </c>
      <c r="Y119" s="1" t="e">
        <f t="shared" si="31"/>
        <v>#DIV/0!</v>
      </c>
      <c r="Z119" s="25">
        <f t="shared" si="38"/>
        <v>0</v>
      </c>
      <c r="AA119" s="25">
        <f t="shared" si="39"/>
        <v>361769</v>
      </c>
      <c r="AB119" s="25">
        <f t="shared" si="40"/>
        <v>362770</v>
      </c>
      <c r="AC119" s="1">
        <f t="shared" si="41"/>
        <v>5.1192766766821958</v>
      </c>
      <c r="AD119" s="25">
        <f t="shared" si="42"/>
        <v>1857120</v>
      </c>
      <c r="AE119" s="1">
        <f t="shared" si="43"/>
        <v>5.1334415054910734</v>
      </c>
      <c r="AF119" s="1">
        <f t="shared" si="44"/>
        <v>-1.4164828808877594E-2</v>
      </c>
      <c r="AG119" s="30">
        <f t="shared" si="36"/>
        <v>338118.5</v>
      </c>
      <c r="AH119" s="1">
        <f t="shared" si="37"/>
        <v>5.492512240531056</v>
      </c>
      <c r="BF119" t="s">
        <v>150</v>
      </c>
      <c r="BG119">
        <v>3</v>
      </c>
      <c r="BH119">
        <v>17</v>
      </c>
    </row>
    <row r="120" spans="1:60" s="2" customFormat="1" ht="31.5" x14ac:dyDescent="0.25">
      <c r="A120">
        <v>116</v>
      </c>
      <c r="B120"/>
      <c r="C120"/>
      <c r="D120">
        <v>2</v>
      </c>
      <c r="E120">
        <v>1</v>
      </c>
      <c r="F120" s="11" t="s">
        <v>322</v>
      </c>
      <c r="G120" s="2" t="s">
        <v>151</v>
      </c>
      <c r="H120" s="2">
        <v>0</v>
      </c>
      <c r="I120" s="2">
        <v>0</v>
      </c>
      <c r="J120" s="8">
        <f t="shared" si="45"/>
        <v>7235</v>
      </c>
      <c r="K120" s="8">
        <f t="shared" si="45"/>
        <v>894</v>
      </c>
      <c r="L120" s="8">
        <f t="shared" si="45"/>
        <v>6969</v>
      </c>
      <c r="M120" s="8">
        <f t="shared" si="45"/>
        <v>244715</v>
      </c>
      <c r="N120" s="8">
        <f t="shared" si="45"/>
        <v>35171</v>
      </c>
      <c r="O120" s="8">
        <f t="shared" si="45"/>
        <v>13049</v>
      </c>
      <c r="P120" s="8">
        <f t="shared" si="45"/>
        <v>72574</v>
      </c>
      <c r="Q120" s="8">
        <f t="shared" si="45"/>
        <v>252642</v>
      </c>
      <c r="R120" s="8">
        <f t="shared" si="45"/>
        <v>75567</v>
      </c>
      <c r="S120" s="8">
        <f t="shared" si="45"/>
        <v>58</v>
      </c>
      <c r="T120" s="8">
        <f t="shared" si="45"/>
        <v>804</v>
      </c>
      <c r="U120" s="8">
        <f t="shared" si="45"/>
        <v>661</v>
      </c>
      <c r="V120" s="8">
        <f t="shared" si="45"/>
        <v>1536156</v>
      </c>
      <c r="W120" s="8">
        <f t="shared" si="45"/>
        <v>572617</v>
      </c>
      <c r="X120" s="8">
        <f t="shared" si="45"/>
        <v>73565</v>
      </c>
      <c r="Y120" s="3">
        <f t="shared" si="31"/>
        <v>220.4270340077486</v>
      </c>
      <c r="Z120" s="27">
        <f t="shared" si="38"/>
        <v>159092</v>
      </c>
      <c r="AA120" s="27">
        <f>Q120-R120</f>
        <v>177075</v>
      </c>
      <c r="AB120" s="27">
        <f t="shared" si="40"/>
        <v>253446</v>
      </c>
      <c r="AC120" s="3">
        <f t="shared" si="41"/>
        <v>6.0610780994768119</v>
      </c>
      <c r="AD120" s="27">
        <f t="shared" si="42"/>
        <v>963539</v>
      </c>
      <c r="AE120" s="3">
        <f t="shared" si="43"/>
        <v>5.4414174784695755</v>
      </c>
      <c r="AF120" s="3">
        <f t="shared" si="44"/>
        <v>0.6196606210072364</v>
      </c>
      <c r="AG120" s="31">
        <f t="shared" si="36"/>
        <v>249080.5</v>
      </c>
      <c r="AH120" s="3">
        <f t="shared" si="37"/>
        <v>6.1673073564570489</v>
      </c>
      <c r="BF120" s="2" t="s">
        <v>152</v>
      </c>
      <c r="BG120" s="2">
        <v>3</v>
      </c>
      <c r="BH120" s="2">
        <v>17</v>
      </c>
    </row>
    <row r="121" spans="1:60" ht="15.75" x14ac:dyDescent="0.25">
      <c r="A121">
        <v>117</v>
      </c>
      <c r="D121">
        <v>1</v>
      </c>
      <c r="E121">
        <v>1</v>
      </c>
      <c r="F121" s="12" t="s">
        <v>323</v>
      </c>
      <c r="G121" t="s">
        <v>153</v>
      </c>
      <c r="H121">
        <v>0</v>
      </c>
      <c r="I121">
        <v>0</v>
      </c>
      <c r="J121" s="7">
        <f t="shared" si="45"/>
        <v>0</v>
      </c>
      <c r="K121" s="7">
        <f t="shared" si="45"/>
        <v>0</v>
      </c>
      <c r="L121" s="7">
        <f t="shared" si="45"/>
        <v>0</v>
      </c>
      <c r="M121" s="7">
        <f t="shared" si="45"/>
        <v>0</v>
      </c>
      <c r="N121" s="7">
        <f t="shared" si="45"/>
        <v>0</v>
      </c>
      <c r="O121" s="9">
        <f t="shared" si="45"/>
        <v>0</v>
      </c>
      <c r="P121" s="7">
        <f t="shared" si="45"/>
        <v>0</v>
      </c>
      <c r="Q121" s="7">
        <f t="shared" si="45"/>
        <v>0</v>
      </c>
      <c r="R121" s="7">
        <f t="shared" si="45"/>
        <v>0</v>
      </c>
      <c r="S121" s="7">
        <f t="shared" si="45"/>
        <v>0</v>
      </c>
      <c r="T121" s="7">
        <f t="shared" si="45"/>
        <v>0</v>
      </c>
      <c r="U121" s="7">
        <f t="shared" si="45"/>
        <v>0</v>
      </c>
      <c r="V121" s="7">
        <f t="shared" si="45"/>
        <v>0</v>
      </c>
      <c r="W121" s="7">
        <f t="shared" si="45"/>
        <v>0</v>
      </c>
      <c r="X121" s="7">
        <f t="shared" si="45"/>
        <v>0</v>
      </c>
      <c r="Y121" s="1" t="e">
        <f t="shared" si="31"/>
        <v>#DIV/0!</v>
      </c>
      <c r="Z121" s="25">
        <f t="shared" si="38"/>
        <v>0</v>
      </c>
      <c r="AA121" s="25">
        <f t="shared" si="39"/>
        <v>0</v>
      </c>
      <c r="AB121" s="25">
        <f t="shared" si="40"/>
        <v>0</v>
      </c>
      <c r="AC121" s="1" t="e">
        <f t="shared" si="41"/>
        <v>#DIV/0!</v>
      </c>
      <c r="AD121" s="25">
        <f t="shared" si="42"/>
        <v>0</v>
      </c>
      <c r="AE121" s="1" t="e">
        <f t="shared" si="43"/>
        <v>#DIV/0!</v>
      </c>
      <c r="AF121" s="1" t="e">
        <f t="shared" si="44"/>
        <v>#DIV/0!</v>
      </c>
      <c r="AG121" s="30">
        <f t="shared" si="36"/>
        <v>0</v>
      </c>
      <c r="AH121" s="1" t="e">
        <f t="shared" si="37"/>
        <v>#DIV/0!</v>
      </c>
      <c r="BF121" t="s">
        <v>154</v>
      </c>
      <c r="BG121">
        <v>3</v>
      </c>
      <c r="BH121">
        <v>17</v>
      </c>
    </row>
    <row r="122" spans="1:60" s="2" customFormat="1" ht="15.75" x14ac:dyDescent="0.25">
      <c r="A122">
        <v>118</v>
      </c>
      <c r="B122"/>
      <c r="C122"/>
      <c r="D122">
        <v>2</v>
      </c>
      <c r="E122">
        <v>1</v>
      </c>
      <c r="F122" s="11" t="s">
        <v>324</v>
      </c>
      <c r="G122" s="2" t="s">
        <v>155</v>
      </c>
      <c r="H122" s="2">
        <v>0</v>
      </c>
      <c r="I122" s="2">
        <v>0</v>
      </c>
      <c r="J122" s="8">
        <f t="shared" si="45"/>
        <v>0</v>
      </c>
      <c r="K122" s="8">
        <f t="shared" si="45"/>
        <v>0</v>
      </c>
      <c r="L122" s="8">
        <f t="shared" si="45"/>
        <v>0</v>
      </c>
      <c r="M122" s="8">
        <f t="shared" si="45"/>
        <v>0</v>
      </c>
      <c r="N122" s="8">
        <f t="shared" si="45"/>
        <v>0</v>
      </c>
      <c r="O122" s="8">
        <f t="shared" si="45"/>
        <v>0</v>
      </c>
      <c r="P122" s="8">
        <f t="shared" si="45"/>
        <v>0</v>
      </c>
      <c r="Q122" s="8">
        <f t="shared" si="45"/>
        <v>0</v>
      </c>
      <c r="R122" s="8">
        <f t="shared" si="45"/>
        <v>0</v>
      </c>
      <c r="S122" s="8">
        <f t="shared" si="45"/>
        <v>0</v>
      </c>
      <c r="T122" s="8">
        <f t="shared" si="45"/>
        <v>0</v>
      </c>
      <c r="U122" s="8">
        <f t="shared" si="45"/>
        <v>0</v>
      </c>
      <c r="V122" s="8">
        <f t="shared" si="45"/>
        <v>0</v>
      </c>
      <c r="W122" s="8">
        <f t="shared" si="45"/>
        <v>0</v>
      </c>
      <c r="X122" s="8">
        <f t="shared" si="45"/>
        <v>0</v>
      </c>
      <c r="Y122" s="3" t="e">
        <f t="shared" si="31"/>
        <v>#DIV/0!</v>
      </c>
      <c r="Z122" s="27">
        <f t="shared" si="38"/>
        <v>0</v>
      </c>
      <c r="AA122" s="27">
        <f>Q122-R122</f>
        <v>0</v>
      </c>
      <c r="AB122" s="27">
        <f t="shared" si="40"/>
        <v>0</v>
      </c>
      <c r="AC122" s="3" t="e">
        <f t="shared" si="41"/>
        <v>#DIV/0!</v>
      </c>
      <c r="AD122" s="27">
        <f t="shared" si="42"/>
        <v>0</v>
      </c>
      <c r="AE122" s="3" t="e">
        <f t="shared" si="43"/>
        <v>#DIV/0!</v>
      </c>
      <c r="AF122" s="3" t="e">
        <f t="shared" si="44"/>
        <v>#DIV/0!</v>
      </c>
      <c r="AG122" s="31">
        <f t="shared" si="36"/>
        <v>0</v>
      </c>
      <c r="AH122" s="3" t="e">
        <f t="shared" si="37"/>
        <v>#DIV/0!</v>
      </c>
      <c r="BF122" s="2" t="s">
        <v>156</v>
      </c>
      <c r="BG122" s="2">
        <v>3</v>
      </c>
      <c r="BH122" s="2">
        <v>17</v>
      </c>
    </row>
    <row r="123" spans="1:60" ht="31.5" x14ac:dyDescent="0.25">
      <c r="A123">
        <v>119</v>
      </c>
      <c r="D123">
        <v>1</v>
      </c>
      <c r="E123">
        <v>1</v>
      </c>
      <c r="F123" s="12" t="s">
        <v>325</v>
      </c>
      <c r="G123" t="s">
        <v>157</v>
      </c>
      <c r="H123">
        <v>0</v>
      </c>
      <c r="I123">
        <v>0</v>
      </c>
      <c r="J123" s="7">
        <f t="shared" si="45"/>
        <v>0</v>
      </c>
      <c r="K123" s="7">
        <f t="shared" si="45"/>
        <v>0</v>
      </c>
      <c r="L123" s="7">
        <f t="shared" si="45"/>
        <v>0</v>
      </c>
      <c r="M123" s="7">
        <f t="shared" si="45"/>
        <v>0</v>
      </c>
      <c r="N123" s="7">
        <f t="shared" si="45"/>
        <v>0</v>
      </c>
      <c r="O123" s="9">
        <f t="shared" si="45"/>
        <v>0</v>
      </c>
      <c r="P123" s="7">
        <f t="shared" si="45"/>
        <v>0</v>
      </c>
      <c r="Q123" s="7">
        <f t="shared" si="45"/>
        <v>0</v>
      </c>
      <c r="R123" s="7">
        <f t="shared" si="45"/>
        <v>0</v>
      </c>
      <c r="S123" s="7">
        <f t="shared" si="45"/>
        <v>0</v>
      </c>
      <c r="T123" s="7">
        <f t="shared" si="45"/>
        <v>0</v>
      </c>
      <c r="U123" s="7">
        <f t="shared" si="45"/>
        <v>0</v>
      </c>
      <c r="V123" s="7">
        <f t="shared" si="45"/>
        <v>0</v>
      </c>
      <c r="W123" s="7">
        <f t="shared" si="45"/>
        <v>0</v>
      </c>
      <c r="X123" s="7">
        <f t="shared" si="45"/>
        <v>0</v>
      </c>
      <c r="Y123" s="1" t="e">
        <f t="shared" si="31"/>
        <v>#DIV/0!</v>
      </c>
      <c r="Z123" s="25">
        <f t="shared" si="38"/>
        <v>0</v>
      </c>
      <c r="AA123" s="25">
        <f t="shared" si="39"/>
        <v>0</v>
      </c>
      <c r="AB123" s="25">
        <f t="shared" si="40"/>
        <v>0</v>
      </c>
      <c r="AC123" s="1" t="e">
        <f t="shared" si="41"/>
        <v>#DIV/0!</v>
      </c>
      <c r="AD123" s="25">
        <f t="shared" si="42"/>
        <v>0</v>
      </c>
      <c r="AE123" s="1" t="e">
        <f t="shared" si="43"/>
        <v>#DIV/0!</v>
      </c>
      <c r="AF123" s="1" t="e">
        <f t="shared" si="44"/>
        <v>#DIV/0!</v>
      </c>
      <c r="AG123" s="30">
        <f t="shared" si="36"/>
        <v>0</v>
      </c>
      <c r="AH123" s="1" t="e">
        <f t="shared" si="37"/>
        <v>#DIV/0!</v>
      </c>
      <c r="BF123" t="s">
        <v>158</v>
      </c>
      <c r="BG123">
        <v>3</v>
      </c>
      <c r="BH123">
        <v>17</v>
      </c>
    </row>
    <row r="124" spans="1:60" ht="31.5" x14ac:dyDescent="0.25">
      <c r="A124">
        <v>120</v>
      </c>
      <c r="F124" s="12" t="s">
        <v>326</v>
      </c>
      <c r="G124" t="s">
        <v>159</v>
      </c>
      <c r="H124">
        <v>0</v>
      </c>
      <c r="I124">
        <v>0</v>
      </c>
      <c r="J124" s="7">
        <f t="shared" si="45"/>
        <v>0</v>
      </c>
      <c r="K124" s="7">
        <f t="shared" si="45"/>
        <v>0</v>
      </c>
      <c r="L124" s="7">
        <f t="shared" si="45"/>
        <v>0</v>
      </c>
      <c r="M124" s="7">
        <f t="shared" si="45"/>
        <v>0</v>
      </c>
      <c r="N124" s="7">
        <f t="shared" si="45"/>
        <v>0</v>
      </c>
      <c r="O124" s="9">
        <f t="shared" si="45"/>
        <v>0</v>
      </c>
      <c r="P124" s="7">
        <f t="shared" si="45"/>
        <v>0</v>
      </c>
      <c r="Q124" s="7">
        <f t="shared" si="45"/>
        <v>0</v>
      </c>
      <c r="R124" s="7">
        <f t="shared" si="45"/>
        <v>0</v>
      </c>
      <c r="S124" s="7">
        <f t="shared" si="45"/>
        <v>0</v>
      </c>
      <c r="T124" s="7">
        <f t="shared" si="45"/>
        <v>0</v>
      </c>
      <c r="U124" s="7">
        <f t="shared" si="45"/>
        <v>0</v>
      </c>
      <c r="V124" s="7">
        <f t="shared" si="45"/>
        <v>0</v>
      </c>
      <c r="W124" s="7">
        <f t="shared" si="45"/>
        <v>0</v>
      </c>
      <c r="X124" s="7">
        <f t="shared" si="45"/>
        <v>0</v>
      </c>
      <c r="Y124" s="1" t="e">
        <f t="shared" si="31"/>
        <v>#DIV/0!</v>
      </c>
      <c r="Z124" s="25">
        <f t="shared" si="38"/>
        <v>0</v>
      </c>
      <c r="AA124" s="25">
        <f t="shared" si="39"/>
        <v>0</v>
      </c>
      <c r="AB124" s="25">
        <f t="shared" si="40"/>
        <v>0</v>
      </c>
      <c r="AC124" s="1" t="e">
        <f t="shared" si="41"/>
        <v>#DIV/0!</v>
      </c>
      <c r="AD124" s="25">
        <f t="shared" si="42"/>
        <v>0</v>
      </c>
      <c r="AE124" s="1" t="e">
        <f t="shared" si="43"/>
        <v>#DIV/0!</v>
      </c>
      <c r="AF124" s="1" t="e">
        <f t="shared" si="44"/>
        <v>#DIV/0!</v>
      </c>
      <c r="AG124" s="30">
        <f t="shared" si="36"/>
        <v>0</v>
      </c>
      <c r="AH124" s="1" t="e">
        <f t="shared" si="37"/>
        <v>#DIV/0!</v>
      </c>
      <c r="BF124" t="s">
        <v>160</v>
      </c>
      <c r="BG124">
        <v>3</v>
      </c>
      <c r="BH124">
        <v>17</v>
      </c>
    </row>
    <row r="125" spans="1:60" ht="63" x14ac:dyDescent="0.25">
      <c r="A125">
        <v>121</v>
      </c>
      <c r="F125" s="12" t="s">
        <v>463</v>
      </c>
      <c r="G125" t="s">
        <v>457</v>
      </c>
      <c r="H125">
        <v>0</v>
      </c>
      <c r="I125">
        <v>0</v>
      </c>
      <c r="J125" s="7">
        <f>VLOOKUP($A125,_30_3100,J$1)</f>
        <v>0</v>
      </c>
      <c r="K125" s="7">
        <f t="shared" ref="K125:X125" si="46">VLOOKUP($A125,_30_3100,K$1)</f>
        <v>0</v>
      </c>
      <c r="L125" s="7">
        <f t="shared" si="46"/>
        <v>0</v>
      </c>
      <c r="M125" s="7">
        <f t="shared" si="46"/>
        <v>0</v>
      </c>
      <c r="N125" s="7">
        <f t="shared" si="46"/>
        <v>0</v>
      </c>
      <c r="O125" s="9">
        <f t="shared" si="46"/>
        <v>0</v>
      </c>
      <c r="P125" s="7">
        <f t="shared" si="46"/>
        <v>0</v>
      </c>
      <c r="Q125" s="7">
        <f t="shared" si="46"/>
        <v>0</v>
      </c>
      <c r="R125" s="7">
        <f t="shared" si="46"/>
        <v>0</v>
      </c>
      <c r="S125" s="7">
        <f t="shared" si="46"/>
        <v>0</v>
      </c>
      <c r="T125" s="7">
        <f t="shared" si="46"/>
        <v>0</v>
      </c>
      <c r="U125" s="7">
        <f t="shared" si="46"/>
        <v>0</v>
      </c>
      <c r="V125" s="7">
        <f t="shared" si="46"/>
        <v>0</v>
      </c>
      <c r="W125" s="7">
        <f t="shared" si="46"/>
        <v>0</v>
      </c>
      <c r="X125" s="7">
        <f t="shared" si="46"/>
        <v>0</v>
      </c>
      <c r="Y125" s="1" t="e">
        <f>V125/L125</f>
        <v>#DIV/0!</v>
      </c>
      <c r="Z125" s="25">
        <f t="shared" si="38"/>
        <v>0</v>
      </c>
      <c r="AA125" s="25">
        <f t="shared" si="39"/>
        <v>0</v>
      </c>
      <c r="AB125" s="25">
        <f t="shared" si="40"/>
        <v>0</v>
      </c>
      <c r="AC125" s="1" t="e">
        <f t="shared" si="41"/>
        <v>#DIV/0!</v>
      </c>
      <c r="AD125" s="25">
        <f t="shared" si="42"/>
        <v>0</v>
      </c>
      <c r="AE125" s="1" t="e">
        <f t="shared" si="43"/>
        <v>#DIV/0!</v>
      </c>
      <c r="AF125" s="1" t="e">
        <f t="shared" si="44"/>
        <v>#DIV/0!</v>
      </c>
      <c r="AG125" s="30">
        <f t="shared" si="36"/>
        <v>0</v>
      </c>
      <c r="AH125" s="1" t="e">
        <f t="shared" si="37"/>
        <v>#DIV/0!</v>
      </c>
      <c r="BF125" t="s">
        <v>162</v>
      </c>
      <c r="BG125">
        <v>3</v>
      </c>
      <c r="BH125">
        <v>17</v>
      </c>
    </row>
    <row r="126" spans="1:60" x14ac:dyDescent="0.2">
      <c r="BF126" t="s">
        <v>162</v>
      </c>
      <c r="BG126">
        <v>3</v>
      </c>
      <c r="BH126">
        <v>17</v>
      </c>
    </row>
    <row r="127" spans="1:60" x14ac:dyDescent="0.2">
      <c r="BF127" t="s">
        <v>165</v>
      </c>
      <c r="BG127">
        <v>3</v>
      </c>
      <c r="BH127">
        <v>17</v>
      </c>
    </row>
    <row r="128" spans="1:60" x14ac:dyDescent="0.2">
      <c r="BF128" t="s">
        <v>167</v>
      </c>
      <c r="BG128">
        <v>3</v>
      </c>
      <c r="BH128">
        <v>17</v>
      </c>
    </row>
    <row r="129" spans="1:60" x14ac:dyDescent="0.2">
      <c r="BF129" t="s">
        <v>169</v>
      </c>
      <c r="BG129">
        <v>3</v>
      </c>
      <c r="BH129">
        <v>17</v>
      </c>
    </row>
    <row r="130" spans="1:60" x14ac:dyDescent="0.2">
      <c r="BF130" t="s">
        <v>171</v>
      </c>
      <c r="BG130">
        <v>3</v>
      </c>
      <c r="BH130">
        <v>17</v>
      </c>
    </row>
    <row r="131" spans="1:60" s="2" customFormat="1" x14ac:dyDescent="0.2">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BF131" s="2" t="s">
        <v>173</v>
      </c>
      <c r="BG131" s="2">
        <v>3</v>
      </c>
      <c r="BH131" s="2">
        <v>17</v>
      </c>
    </row>
    <row r="132" spans="1:60" x14ac:dyDescent="0.2">
      <c r="BF132" t="s">
        <v>175</v>
      </c>
      <c r="BG132">
        <v>3</v>
      </c>
      <c r="BH132">
        <v>17</v>
      </c>
    </row>
    <row r="133" spans="1:60" x14ac:dyDescent="0.2">
      <c r="BF133" t="s">
        <v>177</v>
      </c>
      <c r="BG133">
        <v>3</v>
      </c>
      <c r="BH133">
        <v>17</v>
      </c>
    </row>
    <row r="134" spans="1:60" x14ac:dyDescent="0.2">
      <c r="BF134" t="s">
        <v>179</v>
      </c>
      <c r="BG134">
        <v>3</v>
      </c>
      <c r="BH134">
        <v>17</v>
      </c>
    </row>
    <row r="135" spans="1:60" x14ac:dyDescent="0.2">
      <c r="BF135" t="s">
        <v>181</v>
      </c>
      <c r="BG135">
        <v>3</v>
      </c>
      <c r="BH135">
        <v>17</v>
      </c>
    </row>
    <row r="136" spans="1:60" x14ac:dyDescent="0.2">
      <c r="BF136" t="s">
        <v>183</v>
      </c>
      <c r="BG136">
        <v>3</v>
      </c>
      <c r="BH136">
        <v>17</v>
      </c>
    </row>
    <row r="137" spans="1:60" x14ac:dyDescent="0.2">
      <c r="BF137" t="s">
        <v>185</v>
      </c>
      <c r="BG137">
        <v>3</v>
      </c>
      <c r="BH137">
        <v>17</v>
      </c>
    </row>
    <row r="138" spans="1:60" x14ac:dyDescent="0.2">
      <c r="BF138" t="s">
        <v>187</v>
      </c>
      <c r="BG138">
        <v>3</v>
      </c>
      <c r="BH138">
        <v>17</v>
      </c>
    </row>
    <row r="139" spans="1:60" x14ac:dyDescent="0.2">
      <c r="BF139" t="s">
        <v>189</v>
      </c>
      <c r="BG139">
        <v>3</v>
      </c>
      <c r="BH139">
        <v>17</v>
      </c>
    </row>
    <row r="140" spans="1:60" s="2" customFormat="1" x14ac:dyDescent="0.2">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BF140" s="2" t="s">
        <v>191</v>
      </c>
      <c r="BG140" s="2">
        <v>3</v>
      </c>
      <c r="BH140" s="2">
        <v>17</v>
      </c>
    </row>
    <row r="141" spans="1:60" s="2" customFormat="1" x14ac:dyDescent="0.2">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BF141" s="2" t="s">
        <v>193</v>
      </c>
      <c r="BG141" s="2">
        <v>3</v>
      </c>
      <c r="BH141" s="2">
        <v>17</v>
      </c>
    </row>
    <row r="142" spans="1:60" x14ac:dyDescent="0.2">
      <c r="BF142" t="s">
        <v>195</v>
      </c>
      <c r="BG142">
        <v>3</v>
      </c>
      <c r="BH142">
        <v>17</v>
      </c>
    </row>
    <row r="143" spans="1:60" x14ac:dyDescent="0.2">
      <c r="BF143" t="s">
        <v>197</v>
      </c>
      <c r="BG143">
        <v>3</v>
      </c>
      <c r="BH143">
        <v>17</v>
      </c>
    </row>
    <row r="144" spans="1:60" x14ac:dyDescent="0.2">
      <c r="BF144" t="s">
        <v>199</v>
      </c>
      <c r="BG144">
        <v>3</v>
      </c>
      <c r="BH144">
        <v>17</v>
      </c>
    </row>
    <row r="145" spans="1:60" x14ac:dyDescent="0.2">
      <c r="BF145" t="s">
        <v>201</v>
      </c>
      <c r="BG145">
        <v>3</v>
      </c>
      <c r="BH145">
        <v>17</v>
      </c>
    </row>
    <row r="146" spans="1:60" x14ac:dyDescent="0.2">
      <c r="BF146" t="s">
        <v>203</v>
      </c>
      <c r="BG146">
        <v>3</v>
      </c>
      <c r="BH146">
        <v>17</v>
      </c>
    </row>
    <row r="147" spans="1:60" x14ac:dyDescent="0.2">
      <c r="BF147" t="s">
        <v>205</v>
      </c>
      <c r="BG147">
        <v>3</v>
      </c>
      <c r="BH147">
        <v>17</v>
      </c>
    </row>
    <row r="148" spans="1:60" x14ac:dyDescent="0.2">
      <c r="BF148" t="s">
        <v>207</v>
      </c>
      <c r="BG148">
        <v>3</v>
      </c>
      <c r="BH148">
        <v>17</v>
      </c>
    </row>
    <row r="149" spans="1:60" x14ac:dyDescent="0.2">
      <c r="BF149" t="s">
        <v>209</v>
      </c>
      <c r="BG149">
        <v>3</v>
      </c>
      <c r="BH149">
        <v>17</v>
      </c>
    </row>
    <row r="150" spans="1:60" s="2" customFormat="1" x14ac:dyDescent="0.2">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BF150" s="2" t="s">
        <v>211</v>
      </c>
      <c r="BG150" s="2">
        <v>3</v>
      </c>
      <c r="BH150" s="2">
        <v>17</v>
      </c>
    </row>
    <row r="151" spans="1:60" x14ac:dyDescent="0.2">
      <c r="BF151" t="s">
        <v>213</v>
      </c>
      <c r="BG151">
        <v>3</v>
      </c>
      <c r="BH151">
        <v>17</v>
      </c>
    </row>
    <row r="152" spans="1:60" x14ac:dyDescent="0.2">
      <c r="BF152" t="s">
        <v>215</v>
      </c>
      <c r="BG152">
        <v>3</v>
      </c>
      <c r="BH152">
        <v>17</v>
      </c>
    </row>
    <row r="427" spans="1:1" x14ac:dyDescent="0.2">
      <c r="A427">
        <v>387</v>
      </c>
    </row>
    <row r="428" spans="1:1" x14ac:dyDescent="0.2">
      <c r="A428">
        <v>388</v>
      </c>
    </row>
    <row r="429" spans="1:1" x14ac:dyDescent="0.2">
      <c r="A429">
        <v>389</v>
      </c>
    </row>
    <row r="430" spans="1:1" x14ac:dyDescent="0.2">
      <c r="A430">
        <v>390</v>
      </c>
    </row>
    <row r="431" spans="1:1" x14ac:dyDescent="0.2">
      <c r="A431">
        <v>391</v>
      </c>
    </row>
    <row r="432" spans="1:1" x14ac:dyDescent="0.2">
      <c r="A432">
        <v>392</v>
      </c>
    </row>
    <row r="433" spans="1:1" x14ac:dyDescent="0.2">
      <c r="A433">
        <v>393</v>
      </c>
    </row>
    <row r="434" spans="1:1" x14ac:dyDescent="0.2">
      <c r="A434">
        <v>394</v>
      </c>
    </row>
    <row r="435" spans="1:1" x14ac:dyDescent="0.2">
      <c r="A435">
        <v>395</v>
      </c>
    </row>
    <row r="436" spans="1:1" x14ac:dyDescent="0.2">
      <c r="A436">
        <v>396</v>
      </c>
    </row>
    <row r="437" spans="1:1" x14ac:dyDescent="0.2">
      <c r="A437">
        <v>397</v>
      </c>
    </row>
    <row r="438" spans="1:1" x14ac:dyDescent="0.2">
      <c r="A438">
        <v>398</v>
      </c>
    </row>
    <row r="439" spans="1:1" x14ac:dyDescent="0.2">
      <c r="A439">
        <v>399</v>
      </c>
    </row>
    <row r="440" spans="1:1" x14ac:dyDescent="0.2">
      <c r="A440">
        <v>400</v>
      </c>
    </row>
    <row r="441" spans="1:1" x14ac:dyDescent="0.2">
      <c r="A441">
        <v>401</v>
      </c>
    </row>
    <row r="442" spans="1:1" x14ac:dyDescent="0.2">
      <c r="A442">
        <v>402</v>
      </c>
    </row>
    <row r="443" spans="1:1" x14ac:dyDescent="0.2">
      <c r="A443">
        <v>403</v>
      </c>
    </row>
    <row r="444" spans="1:1" x14ac:dyDescent="0.2">
      <c r="A444">
        <v>404</v>
      </c>
    </row>
    <row r="445" spans="1:1" x14ac:dyDescent="0.2">
      <c r="A445">
        <v>405</v>
      </c>
    </row>
    <row r="446" spans="1:1" x14ac:dyDescent="0.2">
      <c r="A446">
        <v>406</v>
      </c>
    </row>
    <row r="447" spans="1:1" x14ac:dyDescent="0.2">
      <c r="A447">
        <v>407</v>
      </c>
    </row>
    <row r="448" spans="1:1" x14ac:dyDescent="0.2">
      <c r="A448">
        <v>408</v>
      </c>
    </row>
    <row r="449" spans="1:1" x14ac:dyDescent="0.2">
      <c r="A449">
        <v>409</v>
      </c>
    </row>
    <row r="450" spans="1:1" x14ac:dyDescent="0.2">
      <c r="A450">
        <v>410</v>
      </c>
    </row>
    <row r="451" spans="1:1" x14ac:dyDescent="0.2">
      <c r="A451">
        <v>411</v>
      </c>
    </row>
    <row r="452" spans="1:1" x14ac:dyDescent="0.2">
      <c r="A452">
        <v>412</v>
      </c>
    </row>
    <row r="453" spans="1:1" x14ac:dyDescent="0.2">
      <c r="A453">
        <v>413</v>
      </c>
    </row>
    <row r="454" spans="1:1" x14ac:dyDescent="0.2">
      <c r="A454">
        <v>414</v>
      </c>
    </row>
    <row r="455" spans="1:1" x14ac:dyDescent="0.2">
      <c r="A455">
        <v>415</v>
      </c>
    </row>
    <row r="456" spans="1:1" x14ac:dyDescent="0.2">
      <c r="A456">
        <v>416</v>
      </c>
    </row>
    <row r="457" spans="1:1" x14ac:dyDescent="0.2">
      <c r="A457">
        <v>417</v>
      </c>
    </row>
    <row r="458" spans="1:1" x14ac:dyDescent="0.2">
      <c r="A458">
        <v>418</v>
      </c>
    </row>
    <row r="459" spans="1:1" x14ac:dyDescent="0.2">
      <c r="A459">
        <v>419</v>
      </c>
    </row>
    <row r="460" spans="1:1" x14ac:dyDescent="0.2">
      <c r="A460">
        <v>420</v>
      </c>
    </row>
    <row r="461" spans="1:1" x14ac:dyDescent="0.2">
      <c r="A461">
        <v>421</v>
      </c>
    </row>
    <row r="462" spans="1:1" x14ac:dyDescent="0.2">
      <c r="A462">
        <v>422</v>
      </c>
    </row>
    <row r="463" spans="1:1" x14ac:dyDescent="0.2">
      <c r="A463">
        <v>423</v>
      </c>
    </row>
    <row r="464" spans="1:1" x14ac:dyDescent="0.2">
      <c r="A464">
        <v>424</v>
      </c>
    </row>
    <row r="465" spans="1:1" x14ac:dyDescent="0.2">
      <c r="A465">
        <v>425</v>
      </c>
    </row>
    <row r="466" spans="1:1" x14ac:dyDescent="0.2">
      <c r="A466">
        <v>426</v>
      </c>
    </row>
    <row r="467" spans="1:1" x14ac:dyDescent="0.2">
      <c r="A467">
        <v>427</v>
      </c>
    </row>
    <row r="468" spans="1:1" x14ac:dyDescent="0.2">
      <c r="A468">
        <v>428</v>
      </c>
    </row>
    <row r="469" spans="1:1" x14ac:dyDescent="0.2">
      <c r="A469">
        <v>429</v>
      </c>
    </row>
    <row r="470" spans="1:1" x14ac:dyDescent="0.2">
      <c r="A470">
        <v>430</v>
      </c>
    </row>
    <row r="471" spans="1:1" x14ac:dyDescent="0.2">
      <c r="A471">
        <v>431</v>
      </c>
    </row>
    <row r="472" spans="1:1" x14ac:dyDescent="0.2">
      <c r="A472">
        <v>432</v>
      </c>
    </row>
    <row r="473" spans="1:1" x14ac:dyDescent="0.2">
      <c r="A473">
        <v>433</v>
      </c>
    </row>
    <row r="474" spans="1:1" x14ac:dyDescent="0.2">
      <c r="A474">
        <v>434</v>
      </c>
    </row>
    <row r="475" spans="1:1" x14ac:dyDescent="0.2">
      <c r="A475">
        <v>435</v>
      </c>
    </row>
    <row r="476" spans="1:1" x14ac:dyDescent="0.2">
      <c r="A476">
        <v>436</v>
      </c>
    </row>
    <row r="477" spans="1:1" x14ac:dyDescent="0.2">
      <c r="A477">
        <v>437</v>
      </c>
    </row>
    <row r="478" spans="1:1" x14ac:dyDescent="0.2">
      <c r="A478">
        <v>438</v>
      </c>
    </row>
    <row r="479" spans="1:1" x14ac:dyDescent="0.2">
      <c r="A479">
        <v>439</v>
      </c>
    </row>
    <row r="480" spans="1:1" x14ac:dyDescent="0.2">
      <c r="A480">
        <v>440</v>
      </c>
    </row>
    <row r="481" spans="1:1" x14ac:dyDescent="0.2">
      <c r="A481">
        <v>441</v>
      </c>
    </row>
    <row r="482" spans="1:1" x14ac:dyDescent="0.2">
      <c r="A482">
        <v>442</v>
      </c>
    </row>
    <row r="483" spans="1:1" x14ac:dyDescent="0.2">
      <c r="A483">
        <v>443</v>
      </c>
    </row>
    <row r="484" spans="1:1" x14ac:dyDescent="0.2">
      <c r="A484">
        <v>444</v>
      </c>
    </row>
    <row r="485" spans="1:1" x14ac:dyDescent="0.2">
      <c r="A485">
        <v>445</v>
      </c>
    </row>
    <row r="486" spans="1:1" x14ac:dyDescent="0.2">
      <c r="A486">
        <v>446</v>
      </c>
    </row>
    <row r="487" spans="1:1" x14ac:dyDescent="0.2">
      <c r="A487">
        <v>447</v>
      </c>
    </row>
    <row r="488" spans="1:1" x14ac:dyDescent="0.2">
      <c r="A488">
        <v>448</v>
      </c>
    </row>
    <row r="489" spans="1:1" x14ac:dyDescent="0.2">
      <c r="A489">
        <v>449</v>
      </c>
    </row>
    <row r="490" spans="1:1" x14ac:dyDescent="0.2">
      <c r="A490">
        <v>450</v>
      </c>
    </row>
    <row r="491" spans="1:1" x14ac:dyDescent="0.2">
      <c r="A491">
        <v>451</v>
      </c>
    </row>
  </sheetData>
  <mergeCells count="2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 ref="Z2:Z4"/>
    <mergeCell ref="T3:U3"/>
    <mergeCell ref="V3:W3"/>
    <mergeCell ref="J2:L2"/>
    <mergeCell ref="M2:P2"/>
    <mergeCell ref="Q2:W2"/>
    <mergeCell ref="X2:X4"/>
    <mergeCell ref="Y2:Y4"/>
  </mergeCells>
  <conditionalFormatting sqref="Y10:Y15 Y30 Y41 Y36:Y38 Y33 Y17:Y27">
    <cfRule type="cellIs" dxfId="392" priority="391" stopIfTrue="1" operator="lessThan">
      <formula>280</formula>
    </cfRule>
    <cfRule type="cellIs" dxfId="391" priority="392" stopIfTrue="1" operator="greaterThanOrEqual">
      <formula>350</formula>
    </cfRule>
    <cfRule type="cellIs" dxfId="390" priority="393" stopIfTrue="1" operator="lessThan">
      <formula>280</formula>
    </cfRule>
  </conditionalFormatting>
  <conditionalFormatting sqref="P12 R12 U12 W12 P17 R17 U17 W17 P19 R19 U19 W19 P21 R21 U21 W21 P24 R24 U24 W24 P26 R26 U26 W26 P36 R36 U36 W36 P30:P31 R30:R31 U30:U31 W30:W31 P41 R41 U41 W41">
    <cfRule type="cellIs" dxfId="389" priority="390" stopIfTrue="1" operator="notEqual">
      <formula>0</formula>
    </cfRule>
  </conditionalFormatting>
  <conditionalFormatting sqref="Y28">
    <cfRule type="cellIs" dxfId="388" priority="387" stopIfTrue="1" operator="lessThan">
      <formula>280</formula>
    </cfRule>
    <cfRule type="cellIs" dxfId="387" priority="388" stopIfTrue="1" operator="greaterThanOrEqual">
      <formula>350</formula>
    </cfRule>
    <cfRule type="cellIs" dxfId="386" priority="389" stopIfTrue="1" operator="lessThan">
      <formula>280</formula>
    </cfRule>
  </conditionalFormatting>
  <conditionalFormatting sqref="O11">
    <cfRule type="cellIs" dxfId="385" priority="386" stopIfTrue="1" operator="notEqual">
      <formula>0</formula>
    </cfRule>
  </conditionalFormatting>
  <conditionalFormatting sqref="O13">
    <cfRule type="cellIs" dxfId="384" priority="385" stopIfTrue="1" operator="notEqual">
      <formula>0</formula>
    </cfRule>
  </conditionalFormatting>
  <conditionalFormatting sqref="O14">
    <cfRule type="cellIs" dxfId="383" priority="384" stopIfTrue="1" operator="notEqual">
      <formula>0</formula>
    </cfRule>
  </conditionalFormatting>
  <conditionalFormatting sqref="O15">
    <cfRule type="cellIs" dxfId="382" priority="383" stopIfTrue="1" operator="notEqual">
      <formula>0</formula>
    </cfRule>
  </conditionalFormatting>
  <conditionalFormatting sqref="O25">
    <cfRule type="cellIs" dxfId="381" priority="377" stopIfTrue="1" operator="notEqual">
      <formula>0</formula>
    </cfRule>
  </conditionalFormatting>
  <conditionalFormatting sqref="O16">
    <cfRule type="cellIs" dxfId="380" priority="382" stopIfTrue="1" operator="notEqual">
      <formula>0</formula>
    </cfRule>
  </conditionalFormatting>
  <conditionalFormatting sqref="O18">
    <cfRule type="cellIs" dxfId="379" priority="381" stopIfTrue="1" operator="notEqual">
      <formula>0</formula>
    </cfRule>
  </conditionalFormatting>
  <conditionalFormatting sqref="O20">
    <cfRule type="cellIs" dxfId="378" priority="380" stopIfTrue="1" operator="notEqual">
      <formula>0</formula>
    </cfRule>
  </conditionalFormatting>
  <conditionalFormatting sqref="O22">
    <cfRule type="cellIs" dxfId="377" priority="379" stopIfTrue="1" operator="notEqual">
      <formula>0</formula>
    </cfRule>
  </conditionalFormatting>
  <conditionalFormatting sqref="O23">
    <cfRule type="cellIs" dxfId="376" priority="378" stopIfTrue="1" operator="notEqual">
      <formula>0</formula>
    </cfRule>
  </conditionalFormatting>
  <conditionalFormatting sqref="O27">
    <cfRule type="cellIs" dxfId="375" priority="376" stopIfTrue="1" operator="notEqual">
      <formula>0</formula>
    </cfRule>
  </conditionalFormatting>
  <conditionalFormatting sqref="O38">
    <cfRule type="cellIs" dxfId="374" priority="370" stopIfTrue="1" operator="notEqual">
      <formula>0</formula>
    </cfRule>
  </conditionalFormatting>
  <conditionalFormatting sqref="O28">
    <cfRule type="cellIs" dxfId="373" priority="375" stopIfTrue="1" operator="notEqual">
      <formula>0</formula>
    </cfRule>
  </conditionalFormatting>
  <conditionalFormatting sqref="O33">
    <cfRule type="cellIs" dxfId="372" priority="374" stopIfTrue="1" operator="notEqual">
      <formula>0</formula>
    </cfRule>
  </conditionalFormatting>
  <conditionalFormatting sqref="O34">
    <cfRule type="cellIs" dxfId="371" priority="373" stopIfTrue="1" operator="notEqual">
      <formula>0</formula>
    </cfRule>
  </conditionalFormatting>
  <conditionalFormatting sqref="O35">
    <cfRule type="cellIs" dxfId="370" priority="372" stopIfTrue="1" operator="notEqual">
      <formula>0</formula>
    </cfRule>
  </conditionalFormatting>
  <conditionalFormatting sqref="O37">
    <cfRule type="cellIs" dxfId="369" priority="371" stopIfTrue="1" operator="notEqual">
      <formula>0</formula>
    </cfRule>
  </conditionalFormatting>
  <conditionalFormatting sqref="Y39">
    <cfRule type="cellIs" dxfId="368" priority="367" stopIfTrue="1" operator="lessThan">
      <formula>280</formula>
    </cfRule>
    <cfRule type="cellIs" dxfId="367" priority="368" stopIfTrue="1" operator="greaterThanOrEqual">
      <formula>350</formula>
    </cfRule>
    <cfRule type="cellIs" dxfId="366" priority="369" stopIfTrue="1" operator="lessThan">
      <formula>280</formula>
    </cfRule>
  </conditionalFormatting>
  <conditionalFormatting sqref="O39">
    <cfRule type="cellIs" dxfId="365" priority="366" stopIfTrue="1" operator="notEqual">
      <formula>0</formula>
    </cfRule>
  </conditionalFormatting>
  <conditionalFormatting sqref="Y40">
    <cfRule type="cellIs" dxfId="364" priority="363" stopIfTrue="1" operator="lessThan">
      <formula>280</formula>
    </cfRule>
    <cfRule type="cellIs" dxfId="363" priority="364" stopIfTrue="1" operator="greaterThanOrEqual">
      <formula>350</formula>
    </cfRule>
    <cfRule type="cellIs" dxfId="362" priority="365" stopIfTrue="1" operator="lessThan">
      <formula>280</formula>
    </cfRule>
  </conditionalFormatting>
  <conditionalFormatting sqref="O40">
    <cfRule type="cellIs" dxfId="361" priority="362" stopIfTrue="1" operator="notEqual">
      <formula>0</formula>
    </cfRule>
  </conditionalFormatting>
  <conditionalFormatting sqref="Y43">
    <cfRule type="cellIs" dxfId="360" priority="359" stopIfTrue="1" operator="lessThan">
      <formula>280</formula>
    </cfRule>
    <cfRule type="cellIs" dxfId="359" priority="360" stopIfTrue="1" operator="greaterThanOrEqual">
      <formula>350</formula>
    </cfRule>
    <cfRule type="cellIs" dxfId="358" priority="361" stopIfTrue="1" operator="lessThan">
      <formula>280</formula>
    </cfRule>
  </conditionalFormatting>
  <conditionalFormatting sqref="O43">
    <cfRule type="cellIs" dxfId="357" priority="358" stopIfTrue="1" operator="notEqual">
      <formula>0</formula>
    </cfRule>
  </conditionalFormatting>
  <conditionalFormatting sqref="Y45">
    <cfRule type="cellIs" dxfId="356" priority="355" stopIfTrue="1" operator="lessThan">
      <formula>280</formula>
    </cfRule>
    <cfRule type="cellIs" dxfId="355" priority="356" stopIfTrue="1" operator="greaterThanOrEqual">
      <formula>350</formula>
    </cfRule>
    <cfRule type="cellIs" dxfId="354" priority="357" stopIfTrue="1" operator="lessThan">
      <formula>280</formula>
    </cfRule>
  </conditionalFormatting>
  <conditionalFormatting sqref="O45">
    <cfRule type="cellIs" dxfId="353" priority="354" stopIfTrue="1" operator="notEqual">
      <formula>0</formula>
    </cfRule>
  </conditionalFormatting>
  <conditionalFormatting sqref="Y46">
    <cfRule type="cellIs" dxfId="352" priority="351" stopIfTrue="1" operator="lessThan">
      <formula>280</formula>
    </cfRule>
    <cfRule type="cellIs" dxfId="351" priority="352" stopIfTrue="1" operator="greaterThanOrEqual">
      <formula>350</formula>
    </cfRule>
    <cfRule type="cellIs" dxfId="350" priority="353" stopIfTrue="1" operator="lessThan">
      <formula>280</formula>
    </cfRule>
  </conditionalFormatting>
  <conditionalFormatting sqref="O46">
    <cfRule type="cellIs" dxfId="349" priority="350" stopIfTrue="1" operator="notEqual">
      <formula>0</formula>
    </cfRule>
  </conditionalFormatting>
  <conditionalFormatting sqref="Y47">
    <cfRule type="cellIs" dxfId="348" priority="347" stopIfTrue="1" operator="lessThan">
      <formula>280</formula>
    </cfRule>
    <cfRule type="cellIs" dxfId="347" priority="348" stopIfTrue="1" operator="greaterThanOrEqual">
      <formula>350</formula>
    </cfRule>
    <cfRule type="cellIs" dxfId="346" priority="349" stopIfTrue="1" operator="lessThan">
      <formula>280</formula>
    </cfRule>
  </conditionalFormatting>
  <conditionalFormatting sqref="O47">
    <cfRule type="cellIs" dxfId="345" priority="346" stopIfTrue="1" operator="notEqual">
      <formula>0</formula>
    </cfRule>
  </conditionalFormatting>
  <conditionalFormatting sqref="Y48">
    <cfRule type="cellIs" dxfId="344" priority="343" stopIfTrue="1" operator="lessThan">
      <formula>280</formula>
    </cfRule>
    <cfRule type="cellIs" dxfId="343" priority="344" stopIfTrue="1" operator="greaterThanOrEqual">
      <formula>350</formula>
    </cfRule>
    <cfRule type="cellIs" dxfId="342" priority="345" stopIfTrue="1" operator="lessThan">
      <formula>280</formula>
    </cfRule>
  </conditionalFormatting>
  <conditionalFormatting sqref="O48">
    <cfRule type="cellIs" dxfId="341" priority="342" stopIfTrue="1" operator="notEqual">
      <formula>0</formula>
    </cfRule>
  </conditionalFormatting>
  <conditionalFormatting sqref="Y49">
    <cfRule type="cellIs" dxfId="340" priority="339" stopIfTrue="1" operator="lessThan">
      <formula>280</formula>
    </cfRule>
    <cfRule type="cellIs" dxfId="339" priority="340" stopIfTrue="1" operator="greaterThanOrEqual">
      <formula>350</formula>
    </cfRule>
    <cfRule type="cellIs" dxfId="338" priority="341" stopIfTrue="1" operator="lessThan">
      <formula>280</formula>
    </cfRule>
  </conditionalFormatting>
  <conditionalFormatting sqref="O49">
    <cfRule type="cellIs" dxfId="337" priority="338" stopIfTrue="1" operator="notEqual">
      <formula>0</formula>
    </cfRule>
  </conditionalFormatting>
  <conditionalFormatting sqref="Y50">
    <cfRule type="cellIs" dxfId="336" priority="335" stopIfTrue="1" operator="lessThan">
      <formula>280</formula>
    </cfRule>
    <cfRule type="cellIs" dxfId="335" priority="336" stopIfTrue="1" operator="greaterThanOrEqual">
      <formula>350</formula>
    </cfRule>
    <cfRule type="cellIs" dxfId="334" priority="337" stopIfTrue="1" operator="lessThan">
      <formula>280</formula>
    </cfRule>
  </conditionalFormatting>
  <conditionalFormatting sqref="O50">
    <cfRule type="cellIs" dxfId="333" priority="334" stopIfTrue="1" operator="notEqual">
      <formula>0</formula>
    </cfRule>
  </conditionalFormatting>
  <conditionalFormatting sqref="Y51">
    <cfRule type="cellIs" dxfId="332" priority="331" stopIfTrue="1" operator="lessThan">
      <formula>280</formula>
    </cfRule>
    <cfRule type="cellIs" dxfId="331" priority="332" stopIfTrue="1" operator="greaterThanOrEqual">
      <formula>350</formula>
    </cfRule>
    <cfRule type="cellIs" dxfId="330" priority="333" stopIfTrue="1" operator="lessThan">
      <formula>280</formula>
    </cfRule>
  </conditionalFormatting>
  <conditionalFormatting sqref="O51">
    <cfRule type="cellIs" dxfId="329" priority="330" stopIfTrue="1" operator="notEqual">
      <formula>0</formula>
    </cfRule>
  </conditionalFormatting>
  <conditionalFormatting sqref="Y52">
    <cfRule type="cellIs" dxfId="328" priority="327" stopIfTrue="1" operator="lessThan">
      <formula>280</formula>
    </cfRule>
    <cfRule type="cellIs" dxfId="327" priority="328" stopIfTrue="1" operator="greaterThanOrEqual">
      <formula>350</formula>
    </cfRule>
    <cfRule type="cellIs" dxfId="326" priority="329" stopIfTrue="1" operator="lessThan">
      <formula>280</formula>
    </cfRule>
  </conditionalFormatting>
  <conditionalFormatting sqref="O52">
    <cfRule type="cellIs" dxfId="325" priority="326" stopIfTrue="1" operator="notEqual">
      <formula>0</formula>
    </cfRule>
  </conditionalFormatting>
  <conditionalFormatting sqref="Y54">
    <cfRule type="cellIs" dxfId="324" priority="323" stopIfTrue="1" operator="lessThan">
      <formula>280</formula>
    </cfRule>
    <cfRule type="cellIs" dxfId="323" priority="324" stopIfTrue="1" operator="greaterThanOrEqual">
      <formula>350</formula>
    </cfRule>
    <cfRule type="cellIs" dxfId="322" priority="325" stopIfTrue="1" operator="lessThan">
      <formula>280</formula>
    </cfRule>
  </conditionalFormatting>
  <conditionalFormatting sqref="O54">
    <cfRule type="cellIs" dxfId="321" priority="322" stopIfTrue="1" operator="notEqual">
      <formula>0</formula>
    </cfRule>
  </conditionalFormatting>
  <conditionalFormatting sqref="Y55">
    <cfRule type="cellIs" dxfId="320" priority="319" stopIfTrue="1" operator="lessThan">
      <formula>280</formula>
    </cfRule>
    <cfRule type="cellIs" dxfId="319" priority="320" stopIfTrue="1" operator="greaterThanOrEqual">
      <formula>350</formula>
    </cfRule>
    <cfRule type="cellIs" dxfId="318" priority="321" stopIfTrue="1" operator="lessThan">
      <formula>280</formula>
    </cfRule>
  </conditionalFormatting>
  <conditionalFormatting sqref="O55">
    <cfRule type="cellIs" dxfId="317" priority="318" stopIfTrue="1" operator="notEqual">
      <formula>0</formula>
    </cfRule>
  </conditionalFormatting>
  <conditionalFormatting sqref="Y58">
    <cfRule type="cellIs" dxfId="316" priority="315" stopIfTrue="1" operator="lessThan">
      <formula>280</formula>
    </cfRule>
    <cfRule type="cellIs" dxfId="315" priority="316" stopIfTrue="1" operator="greaterThanOrEqual">
      <formula>350</formula>
    </cfRule>
    <cfRule type="cellIs" dxfId="314" priority="317" stopIfTrue="1" operator="lessThan">
      <formula>280</formula>
    </cfRule>
  </conditionalFormatting>
  <conditionalFormatting sqref="O58">
    <cfRule type="cellIs" dxfId="313" priority="314" stopIfTrue="1" operator="notEqual">
      <formula>0</formula>
    </cfRule>
  </conditionalFormatting>
  <conditionalFormatting sqref="Y60">
    <cfRule type="cellIs" dxfId="312" priority="311" stopIfTrue="1" operator="lessThan">
      <formula>280</formula>
    </cfRule>
    <cfRule type="cellIs" dxfId="311" priority="312" stopIfTrue="1" operator="greaterThanOrEqual">
      <formula>350</formula>
    </cfRule>
    <cfRule type="cellIs" dxfId="310" priority="313" stopIfTrue="1" operator="lessThan">
      <formula>280</formula>
    </cfRule>
  </conditionalFormatting>
  <conditionalFormatting sqref="O60">
    <cfRule type="cellIs" dxfId="309" priority="310" stopIfTrue="1" operator="notEqual">
      <formula>0</formula>
    </cfRule>
  </conditionalFormatting>
  <conditionalFormatting sqref="Y61">
    <cfRule type="cellIs" dxfId="308" priority="307" stopIfTrue="1" operator="lessThan">
      <formula>280</formula>
    </cfRule>
    <cfRule type="cellIs" dxfId="307" priority="308" stopIfTrue="1" operator="greaterThanOrEqual">
      <formula>350</formula>
    </cfRule>
    <cfRule type="cellIs" dxfId="306" priority="309" stopIfTrue="1" operator="lessThan">
      <formula>280</formula>
    </cfRule>
  </conditionalFormatting>
  <conditionalFormatting sqref="O61">
    <cfRule type="cellIs" dxfId="305" priority="306" stopIfTrue="1" operator="notEqual">
      <formula>0</formula>
    </cfRule>
  </conditionalFormatting>
  <conditionalFormatting sqref="Y66">
    <cfRule type="cellIs" dxfId="304" priority="303" stopIfTrue="1" operator="lessThan">
      <formula>280</formula>
    </cfRule>
    <cfRule type="cellIs" dxfId="303" priority="304" stopIfTrue="1" operator="greaterThanOrEqual">
      <formula>350</formula>
    </cfRule>
    <cfRule type="cellIs" dxfId="302" priority="305" stopIfTrue="1" operator="lessThan">
      <formula>280</formula>
    </cfRule>
  </conditionalFormatting>
  <conditionalFormatting sqref="O66">
    <cfRule type="cellIs" dxfId="301" priority="302" stopIfTrue="1" operator="notEqual">
      <formula>0</formula>
    </cfRule>
  </conditionalFormatting>
  <conditionalFormatting sqref="Y67">
    <cfRule type="cellIs" dxfId="300" priority="299" stopIfTrue="1" operator="lessThan">
      <formula>280</formula>
    </cfRule>
    <cfRule type="cellIs" dxfId="299" priority="300" stopIfTrue="1" operator="greaterThanOrEqual">
      <formula>350</formula>
    </cfRule>
    <cfRule type="cellIs" dxfId="298" priority="301" stopIfTrue="1" operator="lessThan">
      <formula>280</formula>
    </cfRule>
  </conditionalFormatting>
  <conditionalFormatting sqref="O67">
    <cfRule type="cellIs" dxfId="297" priority="298" stopIfTrue="1" operator="notEqual">
      <formula>0</formula>
    </cfRule>
  </conditionalFormatting>
  <conditionalFormatting sqref="Y68">
    <cfRule type="cellIs" dxfId="296" priority="295" stopIfTrue="1" operator="lessThan">
      <formula>280</formula>
    </cfRule>
    <cfRule type="cellIs" dxfId="295" priority="296" stopIfTrue="1" operator="greaterThanOrEqual">
      <formula>350</formula>
    </cfRule>
    <cfRule type="cellIs" dxfId="294" priority="297" stopIfTrue="1" operator="lessThan">
      <formula>280</formula>
    </cfRule>
  </conditionalFormatting>
  <conditionalFormatting sqref="O68">
    <cfRule type="cellIs" dxfId="293" priority="294" stopIfTrue="1" operator="notEqual">
      <formula>0</formula>
    </cfRule>
  </conditionalFormatting>
  <conditionalFormatting sqref="Y69">
    <cfRule type="cellIs" dxfId="292" priority="291" stopIfTrue="1" operator="lessThan">
      <formula>280</formula>
    </cfRule>
    <cfRule type="cellIs" dxfId="291" priority="292" stopIfTrue="1" operator="greaterThanOrEqual">
      <formula>350</formula>
    </cfRule>
    <cfRule type="cellIs" dxfId="290" priority="293" stopIfTrue="1" operator="lessThan">
      <formula>280</formula>
    </cfRule>
  </conditionalFormatting>
  <conditionalFormatting sqref="O69">
    <cfRule type="cellIs" dxfId="289" priority="290" stopIfTrue="1" operator="notEqual">
      <formula>0</formula>
    </cfRule>
  </conditionalFormatting>
  <conditionalFormatting sqref="Y70">
    <cfRule type="cellIs" dxfId="288" priority="287" stopIfTrue="1" operator="lessThan">
      <formula>280</formula>
    </cfRule>
    <cfRule type="cellIs" dxfId="287" priority="288" stopIfTrue="1" operator="greaterThanOrEqual">
      <formula>350</formula>
    </cfRule>
    <cfRule type="cellIs" dxfId="286" priority="289" stopIfTrue="1" operator="lessThan">
      <formula>280</formula>
    </cfRule>
  </conditionalFormatting>
  <conditionalFormatting sqref="O70">
    <cfRule type="cellIs" dxfId="285" priority="286" stopIfTrue="1" operator="notEqual">
      <formula>0</formula>
    </cfRule>
  </conditionalFormatting>
  <conditionalFormatting sqref="Y72">
    <cfRule type="cellIs" dxfId="284" priority="283" stopIfTrue="1" operator="lessThan">
      <formula>280</formula>
    </cfRule>
    <cfRule type="cellIs" dxfId="283" priority="284" stopIfTrue="1" operator="greaterThanOrEqual">
      <formula>350</formula>
    </cfRule>
    <cfRule type="cellIs" dxfId="282" priority="285" stopIfTrue="1" operator="lessThan">
      <formula>280</formula>
    </cfRule>
  </conditionalFormatting>
  <conditionalFormatting sqref="O72">
    <cfRule type="cellIs" dxfId="281" priority="282" stopIfTrue="1" operator="notEqual">
      <formula>0</formula>
    </cfRule>
  </conditionalFormatting>
  <conditionalFormatting sqref="Y73">
    <cfRule type="cellIs" dxfId="280" priority="279" stopIfTrue="1" operator="lessThan">
      <formula>280</formula>
    </cfRule>
    <cfRule type="cellIs" dxfId="279" priority="280" stopIfTrue="1" operator="greaterThanOrEqual">
      <formula>350</formula>
    </cfRule>
    <cfRule type="cellIs" dxfId="278" priority="281" stopIfTrue="1" operator="lessThan">
      <formula>280</formula>
    </cfRule>
  </conditionalFormatting>
  <conditionalFormatting sqref="O73">
    <cfRule type="cellIs" dxfId="277" priority="278" stopIfTrue="1" operator="notEqual">
      <formula>0</formula>
    </cfRule>
  </conditionalFormatting>
  <conditionalFormatting sqref="Y75">
    <cfRule type="cellIs" dxfId="276" priority="275" stopIfTrue="1" operator="lessThan">
      <formula>280</formula>
    </cfRule>
    <cfRule type="cellIs" dxfId="275" priority="276" stopIfTrue="1" operator="greaterThanOrEqual">
      <formula>350</formula>
    </cfRule>
    <cfRule type="cellIs" dxfId="274" priority="277" stopIfTrue="1" operator="lessThan">
      <formula>280</formula>
    </cfRule>
  </conditionalFormatting>
  <conditionalFormatting sqref="O75">
    <cfRule type="cellIs" dxfId="273" priority="274" stopIfTrue="1" operator="notEqual">
      <formula>0</formula>
    </cfRule>
  </conditionalFormatting>
  <conditionalFormatting sqref="Y76">
    <cfRule type="cellIs" dxfId="272" priority="271" stopIfTrue="1" operator="lessThan">
      <formula>280</formula>
    </cfRule>
    <cfRule type="cellIs" dxfId="271" priority="272" stopIfTrue="1" operator="greaterThanOrEqual">
      <formula>350</formula>
    </cfRule>
    <cfRule type="cellIs" dxfId="270" priority="273" stopIfTrue="1" operator="lessThan">
      <formula>280</formula>
    </cfRule>
  </conditionalFormatting>
  <conditionalFormatting sqref="O76">
    <cfRule type="cellIs" dxfId="269" priority="270" stopIfTrue="1" operator="notEqual">
      <formula>0</formula>
    </cfRule>
  </conditionalFormatting>
  <conditionalFormatting sqref="Y77">
    <cfRule type="cellIs" dxfId="268" priority="267" stopIfTrue="1" operator="lessThan">
      <formula>280</formula>
    </cfRule>
    <cfRule type="cellIs" dxfId="267" priority="268" stopIfTrue="1" operator="greaterThanOrEqual">
      <formula>350</formula>
    </cfRule>
    <cfRule type="cellIs" dxfId="266" priority="269" stopIfTrue="1" operator="lessThan">
      <formula>280</formula>
    </cfRule>
  </conditionalFormatting>
  <conditionalFormatting sqref="O77">
    <cfRule type="cellIs" dxfId="265" priority="266" stopIfTrue="1" operator="notEqual">
      <formula>0</formula>
    </cfRule>
  </conditionalFormatting>
  <conditionalFormatting sqref="Y78">
    <cfRule type="cellIs" dxfId="264" priority="263" stopIfTrue="1" operator="lessThan">
      <formula>280</formula>
    </cfRule>
    <cfRule type="cellIs" dxfId="263" priority="264" stopIfTrue="1" operator="greaterThanOrEqual">
      <formula>350</formula>
    </cfRule>
    <cfRule type="cellIs" dxfId="262" priority="265" stopIfTrue="1" operator="lessThan">
      <formula>280</formula>
    </cfRule>
  </conditionalFormatting>
  <conditionalFormatting sqref="O78">
    <cfRule type="cellIs" dxfId="261" priority="262" stopIfTrue="1" operator="notEqual">
      <formula>0</formula>
    </cfRule>
  </conditionalFormatting>
  <conditionalFormatting sqref="Y79:Y80">
    <cfRule type="cellIs" dxfId="260" priority="259" stopIfTrue="1" operator="lessThan">
      <formula>280</formula>
    </cfRule>
    <cfRule type="cellIs" dxfId="259" priority="260" stopIfTrue="1" operator="greaterThanOrEqual">
      <formula>350</formula>
    </cfRule>
    <cfRule type="cellIs" dxfId="258" priority="261" stopIfTrue="1" operator="lessThan">
      <formula>280</formula>
    </cfRule>
  </conditionalFormatting>
  <conditionalFormatting sqref="O79:O80">
    <cfRule type="cellIs" dxfId="257" priority="258" stopIfTrue="1" operator="notEqual">
      <formula>0</formula>
    </cfRule>
  </conditionalFormatting>
  <conditionalFormatting sqref="Y85">
    <cfRule type="cellIs" dxfId="256" priority="255" stopIfTrue="1" operator="lessThan">
      <formula>280</formula>
    </cfRule>
    <cfRule type="cellIs" dxfId="255" priority="256" stopIfTrue="1" operator="greaterThanOrEqual">
      <formula>350</formula>
    </cfRule>
    <cfRule type="cellIs" dxfId="254" priority="257" stopIfTrue="1" operator="lessThan">
      <formula>280</formula>
    </cfRule>
  </conditionalFormatting>
  <conditionalFormatting sqref="O85">
    <cfRule type="cellIs" dxfId="253" priority="254" stopIfTrue="1" operator="notEqual">
      <formula>0</formula>
    </cfRule>
  </conditionalFormatting>
  <conditionalFormatting sqref="Y86">
    <cfRule type="cellIs" dxfId="252" priority="251" stopIfTrue="1" operator="lessThan">
      <formula>280</formula>
    </cfRule>
    <cfRule type="cellIs" dxfId="251" priority="252" stopIfTrue="1" operator="greaterThanOrEqual">
      <formula>350</formula>
    </cfRule>
    <cfRule type="cellIs" dxfId="250" priority="253" stopIfTrue="1" operator="lessThan">
      <formula>280</formula>
    </cfRule>
  </conditionalFormatting>
  <conditionalFormatting sqref="O86">
    <cfRule type="cellIs" dxfId="249" priority="250" stopIfTrue="1" operator="notEqual">
      <formula>0</formula>
    </cfRule>
  </conditionalFormatting>
  <conditionalFormatting sqref="Y87">
    <cfRule type="cellIs" dxfId="248" priority="247" stopIfTrue="1" operator="lessThan">
      <formula>280</formula>
    </cfRule>
    <cfRule type="cellIs" dxfId="247" priority="248" stopIfTrue="1" operator="greaterThanOrEqual">
      <formula>350</formula>
    </cfRule>
    <cfRule type="cellIs" dxfId="246" priority="249" stopIfTrue="1" operator="lessThan">
      <formula>280</formula>
    </cfRule>
  </conditionalFormatting>
  <conditionalFormatting sqref="O87">
    <cfRule type="cellIs" dxfId="245" priority="246" stopIfTrue="1" operator="notEqual">
      <formula>0</formula>
    </cfRule>
  </conditionalFormatting>
  <conditionalFormatting sqref="Y90">
    <cfRule type="cellIs" dxfId="244" priority="243" stopIfTrue="1" operator="lessThan">
      <formula>280</formula>
    </cfRule>
    <cfRule type="cellIs" dxfId="243" priority="244" stopIfTrue="1" operator="greaterThanOrEqual">
      <formula>350</formula>
    </cfRule>
    <cfRule type="cellIs" dxfId="242" priority="245" stopIfTrue="1" operator="lessThan">
      <formula>280</formula>
    </cfRule>
  </conditionalFormatting>
  <conditionalFormatting sqref="O90">
    <cfRule type="cellIs" dxfId="241" priority="242" stopIfTrue="1" operator="notEqual">
      <formula>0</formula>
    </cfRule>
  </conditionalFormatting>
  <conditionalFormatting sqref="Y92">
    <cfRule type="cellIs" dxfId="240" priority="239" stopIfTrue="1" operator="lessThan">
      <formula>280</formula>
    </cfRule>
    <cfRule type="cellIs" dxfId="239" priority="240" stopIfTrue="1" operator="greaterThanOrEqual">
      <formula>350</formula>
    </cfRule>
    <cfRule type="cellIs" dxfId="238" priority="241" stopIfTrue="1" operator="lessThan">
      <formula>280</formula>
    </cfRule>
  </conditionalFormatting>
  <conditionalFormatting sqref="O92">
    <cfRule type="cellIs" dxfId="237" priority="238" stopIfTrue="1" operator="notEqual">
      <formula>0</formula>
    </cfRule>
  </conditionalFormatting>
  <conditionalFormatting sqref="Y93">
    <cfRule type="cellIs" dxfId="236" priority="235" stopIfTrue="1" operator="lessThan">
      <formula>280</formula>
    </cfRule>
    <cfRule type="cellIs" dxfId="235" priority="236" stopIfTrue="1" operator="greaterThanOrEqual">
      <formula>350</formula>
    </cfRule>
    <cfRule type="cellIs" dxfId="234" priority="237" stopIfTrue="1" operator="lessThan">
      <formula>280</formula>
    </cfRule>
  </conditionalFormatting>
  <conditionalFormatting sqref="O93">
    <cfRule type="cellIs" dxfId="233" priority="234" stopIfTrue="1" operator="notEqual">
      <formula>0</formula>
    </cfRule>
  </conditionalFormatting>
  <conditionalFormatting sqref="Y94">
    <cfRule type="cellIs" dxfId="232" priority="231" stopIfTrue="1" operator="lessThan">
      <formula>280</formula>
    </cfRule>
    <cfRule type="cellIs" dxfId="231" priority="232" stopIfTrue="1" operator="greaterThanOrEqual">
      <formula>350</formula>
    </cfRule>
    <cfRule type="cellIs" dxfId="230" priority="233" stopIfTrue="1" operator="lessThan">
      <formula>280</formula>
    </cfRule>
  </conditionalFormatting>
  <conditionalFormatting sqref="O94">
    <cfRule type="cellIs" dxfId="229" priority="230" stopIfTrue="1" operator="notEqual">
      <formula>0</formula>
    </cfRule>
  </conditionalFormatting>
  <conditionalFormatting sqref="Y95">
    <cfRule type="cellIs" dxfId="228" priority="227" stopIfTrue="1" operator="lessThan">
      <formula>280</formula>
    </cfRule>
    <cfRule type="cellIs" dxfId="227" priority="228" stopIfTrue="1" operator="greaterThanOrEqual">
      <formula>350</formula>
    </cfRule>
    <cfRule type="cellIs" dxfId="226" priority="229" stopIfTrue="1" operator="lessThan">
      <formula>280</formula>
    </cfRule>
  </conditionalFormatting>
  <conditionalFormatting sqref="O95">
    <cfRule type="cellIs" dxfId="225" priority="226" stopIfTrue="1" operator="notEqual">
      <formula>0</formula>
    </cfRule>
  </conditionalFormatting>
  <conditionalFormatting sqref="Y96">
    <cfRule type="cellIs" dxfId="224" priority="223" stopIfTrue="1" operator="lessThan">
      <formula>280</formula>
    </cfRule>
    <cfRule type="cellIs" dxfId="223" priority="224" stopIfTrue="1" operator="greaterThanOrEqual">
      <formula>350</formula>
    </cfRule>
    <cfRule type="cellIs" dxfId="222" priority="225" stopIfTrue="1" operator="lessThan">
      <formula>280</formula>
    </cfRule>
  </conditionalFormatting>
  <conditionalFormatting sqref="O96">
    <cfRule type="cellIs" dxfId="221" priority="222" stopIfTrue="1" operator="notEqual">
      <formula>0</formula>
    </cfRule>
  </conditionalFormatting>
  <conditionalFormatting sqref="Y97">
    <cfRule type="cellIs" dxfId="220" priority="219" stopIfTrue="1" operator="lessThan">
      <formula>280</formula>
    </cfRule>
    <cfRule type="cellIs" dxfId="219" priority="220" stopIfTrue="1" operator="greaterThanOrEqual">
      <formula>350</formula>
    </cfRule>
    <cfRule type="cellIs" dxfId="218" priority="221" stopIfTrue="1" operator="lessThan">
      <formula>280</formula>
    </cfRule>
  </conditionalFormatting>
  <conditionalFormatting sqref="O97">
    <cfRule type="cellIs" dxfId="217" priority="218" stopIfTrue="1" operator="notEqual">
      <formula>0</formula>
    </cfRule>
  </conditionalFormatting>
  <conditionalFormatting sqref="Y99">
    <cfRule type="cellIs" dxfId="216" priority="215" stopIfTrue="1" operator="lessThan">
      <formula>280</formula>
    </cfRule>
    <cfRule type="cellIs" dxfId="215" priority="216" stopIfTrue="1" operator="greaterThanOrEqual">
      <formula>350</formula>
    </cfRule>
    <cfRule type="cellIs" dxfId="214" priority="217" stopIfTrue="1" operator="lessThan">
      <formula>280</formula>
    </cfRule>
  </conditionalFormatting>
  <conditionalFormatting sqref="O99">
    <cfRule type="cellIs" dxfId="213" priority="214" stopIfTrue="1" operator="notEqual">
      <formula>0</formula>
    </cfRule>
  </conditionalFormatting>
  <conditionalFormatting sqref="Y101">
    <cfRule type="cellIs" dxfId="212" priority="211" stopIfTrue="1" operator="lessThan">
      <formula>280</formula>
    </cfRule>
    <cfRule type="cellIs" dxfId="211" priority="212" stopIfTrue="1" operator="greaterThanOrEqual">
      <formula>350</formula>
    </cfRule>
    <cfRule type="cellIs" dxfId="210" priority="213" stopIfTrue="1" operator="lessThan">
      <formula>280</formula>
    </cfRule>
  </conditionalFormatting>
  <conditionalFormatting sqref="O101">
    <cfRule type="cellIs" dxfId="209" priority="210" stopIfTrue="1" operator="notEqual">
      <formula>0</formula>
    </cfRule>
  </conditionalFormatting>
  <conditionalFormatting sqref="Y103">
    <cfRule type="cellIs" dxfId="208" priority="207" stopIfTrue="1" operator="lessThan">
      <formula>280</formula>
    </cfRule>
    <cfRule type="cellIs" dxfId="207" priority="208" stopIfTrue="1" operator="greaterThanOrEqual">
      <formula>350</formula>
    </cfRule>
    <cfRule type="cellIs" dxfId="206" priority="209" stopIfTrue="1" operator="lessThan">
      <formula>280</formula>
    </cfRule>
  </conditionalFormatting>
  <conditionalFormatting sqref="O103">
    <cfRule type="cellIs" dxfId="205" priority="206" stopIfTrue="1" operator="notEqual">
      <formula>0</formula>
    </cfRule>
  </conditionalFormatting>
  <conditionalFormatting sqref="Y106">
    <cfRule type="cellIs" dxfId="204" priority="203" stopIfTrue="1" operator="lessThan">
      <formula>280</formula>
    </cfRule>
    <cfRule type="cellIs" dxfId="203" priority="204" stopIfTrue="1" operator="greaterThanOrEqual">
      <formula>350</formula>
    </cfRule>
    <cfRule type="cellIs" dxfId="202" priority="205" stopIfTrue="1" operator="lessThan">
      <formula>280</formula>
    </cfRule>
  </conditionalFormatting>
  <conditionalFormatting sqref="O106">
    <cfRule type="cellIs" dxfId="201" priority="202" stopIfTrue="1" operator="notEqual">
      <formula>0</formula>
    </cfRule>
  </conditionalFormatting>
  <conditionalFormatting sqref="Y107">
    <cfRule type="cellIs" dxfId="200" priority="199" stopIfTrue="1" operator="lessThan">
      <formula>280</formula>
    </cfRule>
    <cfRule type="cellIs" dxfId="199" priority="200" stopIfTrue="1" operator="greaterThanOrEqual">
      <formula>350</formula>
    </cfRule>
    <cfRule type="cellIs" dxfId="198" priority="201" stopIfTrue="1" operator="lessThan">
      <formula>280</formula>
    </cfRule>
  </conditionalFormatting>
  <conditionalFormatting sqref="O107">
    <cfRule type="cellIs" dxfId="197" priority="198" stopIfTrue="1" operator="notEqual">
      <formula>0</formula>
    </cfRule>
  </conditionalFormatting>
  <conditionalFormatting sqref="Y109">
    <cfRule type="cellIs" dxfId="196" priority="195" stopIfTrue="1" operator="lessThan">
      <formula>280</formula>
    </cfRule>
    <cfRule type="cellIs" dxfId="195" priority="196" stopIfTrue="1" operator="greaterThanOrEqual">
      <formula>350</formula>
    </cfRule>
    <cfRule type="cellIs" dxfId="194" priority="197" stopIfTrue="1" operator="lessThan">
      <formula>280</formula>
    </cfRule>
  </conditionalFormatting>
  <conditionalFormatting sqref="O109">
    <cfRule type="cellIs" dxfId="193" priority="194" stopIfTrue="1" operator="notEqual">
      <formula>0</formula>
    </cfRule>
  </conditionalFormatting>
  <conditionalFormatting sqref="Y111">
    <cfRule type="cellIs" dxfId="192" priority="191" stopIfTrue="1" operator="lessThan">
      <formula>280</formula>
    </cfRule>
    <cfRule type="cellIs" dxfId="191" priority="192" stopIfTrue="1" operator="greaterThanOrEqual">
      <formula>350</formula>
    </cfRule>
    <cfRule type="cellIs" dxfId="190" priority="193" stopIfTrue="1" operator="lessThan">
      <formula>280</formula>
    </cfRule>
  </conditionalFormatting>
  <conditionalFormatting sqref="O111">
    <cfRule type="cellIs" dxfId="189" priority="190" stopIfTrue="1" operator="notEqual">
      <formula>0</formula>
    </cfRule>
  </conditionalFormatting>
  <conditionalFormatting sqref="Y113">
    <cfRule type="cellIs" dxfId="188" priority="187" stopIfTrue="1" operator="lessThan">
      <formula>280</formula>
    </cfRule>
    <cfRule type="cellIs" dxfId="187" priority="188" stopIfTrue="1" operator="greaterThanOrEqual">
      <formula>350</formula>
    </cfRule>
    <cfRule type="cellIs" dxfId="186" priority="189" stopIfTrue="1" operator="lessThan">
      <formula>280</formula>
    </cfRule>
  </conditionalFormatting>
  <conditionalFormatting sqref="O113">
    <cfRule type="cellIs" dxfId="185" priority="186" stopIfTrue="1" operator="notEqual">
      <formula>0</formula>
    </cfRule>
  </conditionalFormatting>
  <conditionalFormatting sqref="Y114">
    <cfRule type="cellIs" dxfId="184" priority="183" stopIfTrue="1" operator="lessThan">
      <formula>280</formula>
    </cfRule>
    <cfRule type="cellIs" dxfId="183" priority="184" stopIfTrue="1" operator="greaterThanOrEqual">
      <formula>350</formula>
    </cfRule>
    <cfRule type="cellIs" dxfId="182" priority="185" stopIfTrue="1" operator="lessThan">
      <formula>280</formula>
    </cfRule>
  </conditionalFormatting>
  <conditionalFormatting sqref="O114">
    <cfRule type="cellIs" dxfId="181" priority="182" stopIfTrue="1" operator="notEqual">
      <formula>0</formula>
    </cfRule>
  </conditionalFormatting>
  <conditionalFormatting sqref="Y115">
    <cfRule type="cellIs" dxfId="180" priority="179" stopIfTrue="1" operator="lessThan">
      <formula>280</formula>
    </cfRule>
    <cfRule type="cellIs" dxfId="179" priority="180" stopIfTrue="1" operator="greaterThanOrEqual">
      <formula>350</formula>
    </cfRule>
    <cfRule type="cellIs" dxfId="178" priority="181" stopIfTrue="1" operator="lessThan">
      <formula>280</formula>
    </cfRule>
  </conditionalFormatting>
  <conditionalFormatting sqref="O115">
    <cfRule type="cellIs" dxfId="177" priority="178" stopIfTrue="1" operator="notEqual">
      <formula>0</formula>
    </cfRule>
  </conditionalFormatting>
  <conditionalFormatting sqref="Y117">
    <cfRule type="cellIs" dxfId="176" priority="175" stopIfTrue="1" operator="lessThan">
      <formula>280</formula>
    </cfRule>
    <cfRule type="cellIs" dxfId="175" priority="176" stopIfTrue="1" operator="greaterThanOrEqual">
      <formula>350</formula>
    </cfRule>
    <cfRule type="cellIs" dxfId="174" priority="177" stopIfTrue="1" operator="lessThan">
      <formula>280</formula>
    </cfRule>
  </conditionalFormatting>
  <conditionalFormatting sqref="O117">
    <cfRule type="cellIs" dxfId="173" priority="174" stopIfTrue="1" operator="notEqual">
      <formula>0</formula>
    </cfRule>
  </conditionalFormatting>
  <conditionalFormatting sqref="Y119">
    <cfRule type="cellIs" dxfId="172" priority="171" stopIfTrue="1" operator="lessThan">
      <formula>280</formula>
    </cfRule>
    <cfRule type="cellIs" dxfId="171" priority="172" stopIfTrue="1" operator="greaterThanOrEqual">
      <formula>350</formula>
    </cfRule>
    <cfRule type="cellIs" dxfId="170" priority="173" stopIfTrue="1" operator="lessThan">
      <formula>280</formula>
    </cfRule>
  </conditionalFormatting>
  <conditionalFormatting sqref="O119">
    <cfRule type="cellIs" dxfId="169" priority="170" stopIfTrue="1" operator="notEqual">
      <formula>0</formula>
    </cfRule>
  </conditionalFormatting>
  <conditionalFormatting sqref="Y121">
    <cfRule type="cellIs" dxfId="168" priority="167" stopIfTrue="1" operator="lessThan">
      <formula>280</formula>
    </cfRule>
    <cfRule type="cellIs" dxfId="167" priority="168" stopIfTrue="1" operator="greaterThanOrEqual">
      <formula>350</formula>
    </cfRule>
    <cfRule type="cellIs" dxfId="166" priority="169" stopIfTrue="1" operator="lessThan">
      <formula>280</formula>
    </cfRule>
  </conditionalFormatting>
  <conditionalFormatting sqref="O121">
    <cfRule type="cellIs" dxfId="165" priority="166" stopIfTrue="1" operator="notEqual">
      <formula>0</formula>
    </cfRule>
  </conditionalFormatting>
  <conditionalFormatting sqref="Y123">
    <cfRule type="cellIs" dxfId="164" priority="163" stopIfTrue="1" operator="lessThan">
      <formula>280</formula>
    </cfRule>
    <cfRule type="cellIs" dxfId="163" priority="164" stopIfTrue="1" operator="greaterThanOrEqual">
      <formula>350</formula>
    </cfRule>
    <cfRule type="cellIs" dxfId="162" priority="165" stopIfTrue="1" operator="lessThan">
      <formula>280</formula>
    </cfRule>
  </conditionalFormatting>
  <conditionalFormatting sqref="O123">
    <cfRule type="cellIs" dxfId="161" priority="162" stopIfTrue="1" operator="notEqual">
      <formula>0</formula>
    </cfRule>
  </conditionalFormatting>
  <conditionalFormatting sqref="Y124">
    <cfRule type="cellIs" dxfId="160" priority="159" stopIfTrue="1" operator="lessThan">
      <formula>280</formula>
    </cfRule>
    <cfRule type="cellIs" dxfId="159" priority="160" stopIfTrue="1" operator="greaterThanOrEqual">
      <formula>350</formula>
    </cfRule>
    <cfRule type="cellIs" dxfId="158" priority="161" stopIfTrue="1" operator="lessThan">
      <formula>280</formula>
    </cfRule>
  </conditionalFormatting>
  <conditionalFormatting sqref="O124">
    <cfRule type="cellIs" dxfId="157" priority="158" stopIfTrue="1" operator="notEqual">
      <formula>0</formula>
    </cfRule>
  </conditionalFormatting>
  <conditionalFormatting sqref="Y42">
    <cfRule type="cellIs" dxfId="156" priority="155" stopIfTrue="1" operator="lessThan">
      <formula>280</formula>
    </cfRule>
    <cfRule type="cellIs" dxfId="155" priority="156" stopIfTrue="1" operator="greaterThanOrEqual">
      <formula>350</formula>
    </cfRule>
    <cfRule type="cellIs" dxfId="154" priority="157" stopIfTrue="1" operator="lessThan">
      <formula>280</formula>
    </cfRule>
  </conditionalFormatting>
  <conditionalFormatting sqref="P42 R42 U42 W42">
    <cfRule type="cellIs" dxfId="153" priority="154" stopIfTrue="1" operator="notEqual">
      <formula>0</formula>
    </cfRule>
  </conditionalFormatting>
  <conditionalFormatting sqref="Y44">
    <cfRule type="cellIs" dxfId="152" priority="151" stopIfTrue="1" operator="lessThan">
      <formula>280</formula>
    </cfRule>
    <cfRule type="cellIs" dxfId="151" priority="152" stopIfTrue="1" operator="greaterThanOrEqual">
      <formula>350</formula>
    </cfRule>
    <cfRule type="cellIs" dxfId="150" priority="153" stopIfTrue="1" operator="lessThan">
      <formula>280</formula>
    </cfRule>
  </conditionalFormatting>
  <conditionalFormatting sqref="P44 R44 U44 W44">
    <cfRule type="cellIs" dxfId="149" priority="150" stopIfTrue="1" operator="notEqual">
      <formula>0</formula>
    </cfRule>
  </conditionalFormatting>
  <conditionalFormatting sqref="Y53">
    <cfRule type="cellIs" dxfId="148" priority="147" stopIfTrue="1" operator="lessThan">
      <formula>280</formula>
    </cfRule>
    <cfRule type="cellIs" dxfId="147" priority="148" stopIfTrue="1" operator="greaterThanOrEqual">
      <formula>350</formula>
    </cfRule>
    <cfRule type="cellIs" dxfId="146" priority="149" stopIfTrue="1" operator="lessThan">
      <formula>280</formula>
    </cfRule>
  </conditionalFormatting>
  <conditionalFormatting sqref="P53 R53 U53 W53">
    <cfRule type="cellIs" dxfId="145" priority="146" stopIfTrue="1" operator="notEqual">
      <formula>0</formula>
    </cfRule>
  </conditionalFormatting>
  <conditionalFormatting sqref="Y56:Y57">
    <cfRule type="cellIs" dxfId="144" priority="143" stopIfTrue="1" operator="lessThan">
      <formula>280</formula>
    </cfRule>
    <cfRule type="cellIs" dxfId="143" priority="144" stopIfTrue="1" operator="greaterThanOrEqual">
      <formula>350</formula>
    </cfRule>
    <cfRule type="cellIs" dxfId="142" priority="145" stopIfTrue="1" operator="lessThan">
      <formula>280</formula>
    </cfRule>
  </conditionalFormatting>
  <conditionalFormatting sqref="P56 R56 U56 W56">
    <cfRule type="cellIs" dxfId="141" priority="142" stopIfTrue="1" operator="notEqual">
      <formula>0</formula>
    </cfRule>
  </conditionalFormatting>
  <conditionalFormatting sqref="Y59">
    <cfRule type="cellIs" dxfId="140" priority="139" stopIfTrue="1" operator="lessThan">
      <formula>280</formula>
    </cfRule>
    <cfRule type="cellIs" dxfId="139" priority="140" stopIfTrue="1" operator="greaterThanOrEqual">
      <formula>350</formula>
    </cfRule>
    <cfRule type="cellIs" dxfId="138" priority="141" stopIfTrue="1" operator="lessThan">
      <formula>280</formula>
    </cfRule>
  </conditionalFormatting>
  <conditionalFormatting sqref="P59 R59 U59 W59">
    <cfRule type="cellIs" dxfId="137" priority="138" stopIfTrue="1" operator="notEqual">
      <formula>0</formula>
    </cfRule>
  </conditionalFormatting>
  <conditionalFormatting sqref="Y62">
    <cfRule type="cellIs" dxfId="136" priority="135" stopIfTrue="1" operator="lessThan">
      <formula>280</formula>
    </cfRule>
    <cfRule type="cellIs" dxfId="135" priority="136" stopIfTrue="1" operator="greaterThanOrEqual">
      <formula>350</formula>
    </cfRule>
    <cfRule type="cellIs" dxfId="134" priority="137" stopIfTrue="1" operator="lessThan">
      <formula>280</formula>
    </cfRule>
  </conditionalFormatting>
  <conditionalFormatting sqref="P62 R62 U62 W62">
    <cfRule type="cellIs" dxfId="133" priority="134" stopIfTrue="1" operator="notEqual">
      <formula>0</formula>
    </cfRule>
  </conditionalFormatting>
  <conditionalFormatting sqref="Y63">
    <cfRule type="cellIs" dxfId="132" priority="131" stopIfTrue="1" operator="lessThan">
      <formula>280</formula>
    </cfRule>
    <cfRule type="cellIs" dxfId="131" priority="132" stopIfTrue="1" operator="greaterThanOrEqual">
      <formula>350</formula>
    </cfRule>
    <cfRule type="cellIs" dxfId="130" priority="133" stopIfTrue="1" operator="lessThan">
      <formula>280</formula>
    </cfRule>
  </conditionalFormatting>
  <conditionalFormatting sqref="P63 R63 U63 W63">
    <cfRule type="cellIs" dxfId="129" priority="130" stopIfTrue="1" operator="notEqual">
      <formula>0</formula>
    </cfRule>
  </conditionalFormatting>
  <conditionalFormatting sqref="Y64">
    <cfRule type="cellIs" dxfId="128" priority="127" stopIfTrue="1" operator="lessThan">
      <formula>280</formula>
    </cfRule>
    <cfRule type="cellIs" dxfId="127" priority="128" stopIfTrue="1" operator="greaterThanOrEqual">
      <formula>350</formula>
    </cfRule>
    <cfRule type="cellIs" dxfId="126" priority="129" stopIfTrue="1" operator="lessThan">
      <formula>280</formula>
    </cfRule>
  </conditionalFormatting>
  <conditionalFormatting sqref="P64 R64 U64 W64">
    <cfRule type="cellIs" dxfId="125" priority="126" stopIfTrue="1" operator="notEqual">
      <formula>0</formula>
    </cfRule>
  </conditionalFormatting>
  <conditionalFormatting sqref="Y65">
    <cfRule type="cellIs" dxfId="124" priority="123" stopIfTrue="1" operator="lessThan">
      <formula>280</formula>
    </cfRule>
    <cfRule type="cellIs" dxfId="123" priority="124" stopIfTrue="1" operator="greaterThanOrEqual">
      <formula>350</formula>
    </cfRule>
    <cfRule type="cellIs" dxfId="122" priority="125" stopIfTrue="1" operator="lessThan">
      <formula>280</formula>
    </cfRule>
  </conditionalFormatting>
  <conditionalFormatting sqref="P65 R65 U65 W65">
    <cfRule type="cellIs" dxfId="121" priority="122" stopIfTrue="1" operator="notEqual">
      <formula>0</formula>
    </cfRule>
  </conditionalFormatting>
  <conditionalFormatting sqref="Y71">
    <cfRule type="cellIs" dxfId="120" priority="119" stopIfTrue="1" operator="lessThan">
      <formula>280</formula>
    </cfRule>
    <cfRule type="cellIs" dxfId="119" priority="120" stopIfTrue="1" operator="greaterThanOrEqual">
      <formula>350</formula>
    </cfRule>
    <cfRule type="cellIs" dxfId="118" priority="121" stopIfTrue="1" operator="lessThan">
      <formula>280</formula>
    </cfRule>
  </conditionalFormatting>
  <conditionalFormatting sqref="P71 R71 U71 W71">
    <cfRule type="cellIs" dxfId="117" priority="118" stopIfTrue="1" operator="notEqual">
      <formula>0</formula>
    </cfRule>
  </conditionalFormatting>
  <conditionalFormatting sqref="Y74">
    <cfRule type="cellIs" dxfId="116" priority="115" stopIfTrue="1" operator="lessThan">
      <formula>280</formula>
    </cfRule>
    <cfRule type="cellIs" dxfId="115" priority="116" stopIfTrue="1" operator="greaterThanOrEqual">
      <formula>350</formula>
    </cfRule>
    <cfRule type="cellIs" dxfId="114" priority="117" stopIfTrue="1" operator="lessThan">
      <formula>280</formula>
    </cfRule>
  </conditionalFormatting>
  <conditionalFormatting sqref="P74 R74 U74 W74">
    <cfRule type="cellIs" dxfId="113" priority="114" stopIfTrue="1" operator="notEqual">
      <formula>0</formula>
    </cfRule>
  </conditionalFormatting>
  <conditionalFormatting sqref="Y81:Y84">
    <cfRule type="cellIs" dxfId="112" priority="111" stopIfTrue="1" operator="lessThan">
      <formula>280</formula>
    </cfRule>
    <cfRule type="cellIs" dxfId="111" priority="112" stopIfTrue="1" operator="greaterThanOrEqual">
      <formula>350</formula>
    </cfRule>
    <cfRule type="cellIs" dxfId="110" priority="113" stopIfTrue="1" operator="lessThan">
      <formula>280</formula>
    </cfRule>
  </conditionalFormatting>
  <conditionalFormatting sqref="P81:P84 R81:R84 U81:U84 W81:W84">
    <cfRule type="cellIs" dxfId="109" priority="110" stopIfTrue="1" operator="notEqual">
      <formula>0</formula>
    </cfRule>
  </conditionalFormatting>
  <conditionalFormatting sqref="Y91">
    <cfRule type="cellIs" dxfId="108" priority="107" stopIfTrue="1" operator="lessThan">
      <formula>280</formula>
    </cfRule>
    <cfRule type="cellIs" dxfId="107" priority="108" stopIfTrue="1" operator="greaterThanOrEqual">
      <formula>350</formula>
    </cfRule>
    <cfRule type="cellIs" dxfId="106" priority="109" stopIfTrue="1" operator="lessThan">
      <formula>280</formula>
    </cfRule>
  </conditionalFormatting>
  <conditionalFormatting sqref="P91 R91 U91 W91">
    <cfRule type="cellIs" dxfId="105" priority="106" stopIfTrue="1" operator="notEqual">
      <formula>0</formula>
    </cfRule>
  </conditionalFormatting>
  <conditionalFormatting sqref="Y98">
    <cfRule type="cellIs" dxfId="104" priority="103" stopIfTrue="1" operator="lessThan">
      <formula>280</formula>
    </cfRule>
    <cfRule type="cellIs" dxfId="103" priority="104" stopIfTrue="1" operator="greaterThanOrEqual">
      <formula>350</formula>
    </cfRule>
    <cfRule type="cellIs" dxfId="102" priority="105" stopIfTrue="1" operator="lessThan">
      <formula>280</formula>
    </cfRule>
  </conditionalFormatting>
  <conditionalFormatting sqref="P98 R98 U98 W98">
    <cfRule type="cellIs" dxfId="101" priority="102" stopIfTrue="1" operator="notEqual">
      <formula>0</formula>
    </cfRule>
  </conditionalFormatting>
  <conditionalFormatting sqref="Y100">
    <cfRule type="cellIs" dxfId="100" priority="99" stopIfTrue="1" operator="lessThan">
      <formula>280</formula>
    </cfRule>
    <cfRule type="cellIs" dxfId="99" priority="100" stopIfTrue="1" operator="greaterThanOrEqual">
      <formula>350</formula>
    </cfRule>
    <cfRule type="cellIs" dxfId="98" priority="101" stopIfTrue="1" operator="lessThan">
      <formula>280</formula>
    </cfRule>
  </conditionalFormatting>
  <conditionalFormatting sqref="P100 R100 U100 W100">
    <cfRule type="cellIs" dxfId="97" priority="98" stopIfTrue="1" operator="notEqual">
      <formula>0</formula>
    </cfRule>
  </conditionalFormatting>
  <conditionalFormatting sqref="Y102">
    <cfRule type="cellIs" dxfId="96" priority="95" stopIfTrue="1" operator="lessThan">
      <formula>280</formula>
    </cfRule>
    <cfRule type="cellIs" dxfId="95" priority="96" stopIfTrue="1" operator="greaterThanOrEqual">
      <formula>350</formula>
    </cfRule>
    <cfRule type="cellIs" dxfId="94" priority="97" stopIfTrue="1" operator="lessThan">
      <formula>280</formula>
    </cfRule>
  </conditionalFormatting>
  <conditionalFormatting sqref="P102 R102 U102 W102">
    <cfRule type="cellIs" dxfId="93" priority="94" stopIfTrue="1" operator="notEqual">
      <formula>0</formula>
    </cfRule>
  </conditionalFormatting>
  <conditionalFormatting sqref="Y104">
    <cfRule type="cellIs" dxfId="92" priority="91" stopIfTrue="1" operator="lessThan">
      <formula>280</formula>
    </cfRule>
    <cfRule type="cellIs" dxfId="91" priority="92" stopIfTrue="1" operator="greaterThanOrEqual">
      <formula>350</formula>
    </cfRule>
    <cfRule type="cellIs" dxfId="90" priority="93" stopIfTrue="1" operator="lessThan">
      <formula>280</formula>
    </cfRule>
  </conditionalFormatting>
  <conditionalFormatting sqref="P104 R104 U104 W104">
    <cfRule type="cellIs" dxfId="89" priority="90" stopIfTrue="1" operator="notEqual">
      <formula>0</formula>
    </cfRule>
  </conditionalFormatting>
  <conditionalFormatting sqref="Y105">
    <cfRule type="cellIs" dxfId="88" priority="87" stopIfTrue="1" operator="lessThan">
      <formula>280</formula>
    </cfRule>
    <cfRule type="cellIs" dxfId="87" priority="88" stopIfTrue="1" operator="greaterThanOrEqual">
      <formula>350</formula>
    </cfRule>
    <cfRule type="cellIs" dxfId="86" priority="89" stopIfTrue="1" operator="lessThan">
      <formula>280</formula>
    </cfRule>
  </conditionalFormatting>
  <conditionalFormatting sqref="P105 R105 U105 W105">
    <cfRule type="cellIs" dxfId="85" priority="86" stopIfTrue="1" operator="notEqual">
      <formula>0</formula>
    </cfRule>
  </conditionalFormatting>
  <conditionalFormatting sqref="Y108">
    <cfRule type="cellIs" dxfId="84" priority="83" stopIfTrue="1" operator="lessThan">
      <formula>280</formula>
    </cfRule>
    <cfRule type="cellIs" dxfId="83" priority="84" stopIfTrue="1" operator="greaterThanOrEqual">
      <formula>350</formula>
    </cfRule>
    <cfRule type="cellIs" dxfId="82" priority="85" stopIfTrue="1" operator="lessThan">
      <formula>280</formula>
    </cfRule>
  </conditionalFormatting>
  <conditionalFormatting sqref="P108 R108 U108 W108">
    <cfRule type="cellIs" dxfId="81" priority="82" stopIfTrue="1" operator="notEqual">
      <formula>0</formula>
    </cfRule>
  </conditionalFormatting>
  <conditionalFormatting sqref="Y110">
    <cfRule type="cellIs" dxfId="80" priority="79" stopIfTrue="1" operator="lessThan">
      <formula>280</formula>
    </cfRule>
    <cfRule type="cellIs" dxfId="79" priority="80" stopIfTrue="1" operator="greaterThanOrEqual">
      <formula>350</formula>
    </cfRule>
    <cfRule type="cellIs" dxfId="78" priority="81" stopIfTrue="1" operator="lessThan">
      <formula>280</formula>
    </cfRule>
  </conditionalFormatting>
  <conditionalFormatting sqref="P110 R110 U110 W110">
    <cfRule type="cellIs" dxfId="77" priority="78" stopIfTrue="1" operator="notEqual">
      <formula>0</formula>
    </cfRule>
  </conditionalFormatting>
  <conditionalFormatting sqref="Y112">
    <cfRule type="cellIs" dxfId="76" priority="75" stopIfTrue="1" operator="lessThan">
      <formula>280</formula>
    </cfRule>
    <cfRule type="cellIs" dxfId="75" priority="76" stopIfTrue="1" operator="greaterThanOrEqual">
      <formula>350</formula>
    </cfRule>
    <cfRule type="cellIs" dxfId="74" priority="77" stopIfTrue="1" operator="lessThan">
      <formula>280</formula>
    </cfRule>
  </conditionalFormatting>
  <conditionalFormatting sqref="P112 R112 U112 W112">
    <cfRule type="cellIs" dxfId="73" priority="74" stopIfTrue="1" operator="notEqual">
      <formula>0</formula>
    </cfRule>
  </conditionalFormatting>
  <conditionalFormatting sqref="Y116">
    <cfRule type="cellIs" dxfId="72" priority="71" stopIfTrue="1" operator="lessThan">
      <formula>280</formula>
    </cfRule>
    <cfRule type="cellIs" dxfId="71" priority="72" stopIfTrue="1" operator="greaterThanOrEqual">
      <formula>350</formula>
    </cfRule>
    <cfRule type="cellIs" dxfId="70" priority="73" stopIfTrue="1" operator="lessThan">
      <formula>280</formula>
    </cfRule>
  </conditionalFormatting>
  <conditionalFormatting sqref="P116 R116 U116 W116">
    <cfRule type="cellIs" dxfId="69" priority="70" stopIfTrue="1" operator="notEqual">
      <formula>0</formula>
    </cfRule>
  </conditionalFormatting>
  <conditionalFormatting sqref="Y118">
    <cfRule type="cellIs" dxfId="68" priority="67" stopIfTrue="1" operator="lessThan">
      <formula>280</formula>
    </cfRule>
    <cfRule type="cellIs" dxfId="67" priority="68" stopIfTrue="1" operator="greaterThanOrEqual">
      <formula>350</formula>
    </cfRule>
    <cfRule type="cellIs" dxfId="66" priority="69" stopIfTrue="1" operator="lessThan">
      <formula>280</formula>
    </cfRule>
  </conditionalFormatting>
  <conditionalFormatting sqref="P118 R118 U118 W118">
    <cfRule type="cellIs" dxfId="65" priority="66" stopIfTrue="1" operator="notEqual">
      <formula>0</formula>
    </cfRule>
  </conditionalFormatting>
  <conditionalFormatting sqref="Y120">
    <cfRule type="cellIs" dxfId="64" priority="63" stopIfTrue="1" operator="lessThan">
      <formula>280</formula>
    </cfRule>
    <cfRule type="cellIs" dxfId="63" priority="64" stopIfTrue="1" operator="greaterThanOrEqual">
      <formula>350</formula>
    </cfRule>
    <cfRule type="cellIs" dxfId="62" priority="65" stopIfTrue="1" operator="lessThan">
      <formula>280</formula>
    </cfRule>
  </conditionalFormatting>
  <conditionalFormatting sqref="P120 R120 U120 W120">
    <cfRule type="cellIs" dxfId="61" priority="62" stopIfTrue="1" operator="notEqual">
      <formula>0</formula>
    </cfRule>
  </conditionalFormatting>
  <conditionalFormatting sqref="Y122">
    <cfRule type="cellIs" dxfId="60" priority="59" stopIfTrue="1" operator="lessThan">
      <formula>280</formula>
    </cfRule>
    <cfRule type="cellIs" dxfId="59" priority="60" stopIfTrue="1" operator="greaterThanOrEqual">
      <formula>350</formula>
    </cfRule>
    <cfRule type="cellIs" dxfId="58" priority="61" stopIfTrue="1" operator="lessThan">
      <formula>280</formula>
    </cfRule>
  </conditionalFormatting>
  <conditionalFormatting sqref="P122 R122 U122 W122">
    <cfRule type="cellIs" dxfId="57" priority="58" stopIfTrue="1" operator="notEqual">
      <formula>0</formula>
    </cfRule>
  </conditionalFormatting>
  <conditionalFormatting sqref="J6">
    <cfRule type="cellIs" dxfId="56" priority="57" stopIfTrue="1" operator="notEqual">
      <formula>J10</formula>
    </cfRule>
  </conditionalFormatting>
  <conditionalFormatting sqref="K6">
    <cfRule type="cellIs" dxfId="55" priority="56" stopIfTrue="1" operator="notEqual">
      <formula>K10</formula>
    </cfRule>
  </conditionalFormatting>
  <conditionalFormatting sqref="L6">
    <cfRule type="cellIs" dxfId="54" priority="55" stopIfTrue="1" operator="notEqual">
      <formula>L10</formula>
    </cfRule>
  </conditionalFormatting>
  <conditionalFormatting sqref="M6">
    <cfRule type="cellIs" dxfId="53" priority="54" stopIfTrue="1" operator="notEqual">
      <formula>M10</formula>
    </cfRule>
  </conditionalFormatting>
  <conditionalFormatting sqref="N6">
    <cfRule type="cellIs" dxfId="52" priority="53" stopIfTrue="1" operator="notEqual">
      <formula>N10</formula>
    </cfRule>
  </conditionalFormatting>
  <conditionalFormatting sqref="O6">
    <cfRule type="cellIs" dxfId="51" priority="52" stopIfTrue="1" operator="notEqual">
      <formula>O10</formula>
    </cfRule>
  </conditionalFormatting>
  <conditionalFormatting sqref="P6">
    <cfRule type="cellIs" dxfId="50" priority="51" stopIfTrue="1" operator="notEqual">
      <formula>P10</formula>
    </cfRule>
  </conditionalFormatting>
  <conditionalFormatting sqref="Q6">
    <cfRule type="cellIs" dxfId="49" priority="50" stopIfTrue="1" operator="notEqual">
      <formula>Q10</formula>
    </cfRule>
  </conditionalFormatting>
  <conditionalFormatting sqref="R6">
    <cfRule type="cellIs" dxfId="48" priority="49" stopIfTrue="1" operator="notEqual">
      <formula>R10</formula>
    </cfRule>
  </conditionalFormatting>
  <conditionalFormatting sqref="S6">
    <cfRule type="cellIs" dxfId="47" priority="48" stopIfTrue="1" operator="notEqual">
      <formula>S10</formula>
    </cfRule>
  </conditionalFormatting>
  <conditionalFormatting sqref="T6">
    <cfRule type="cellIs" dxfId="46" priority="47" stopIfTrue="1" operator="notEqual">
      <formula>T10</formula>
    </cfRule>
  </conditionalFormatting>
  <conditionalFormatting sqref="U6">
    <cfRule type="cellIs" dxfId="45" priority="46" stopIfTrue="1" operator="notEqual">
      <formula>U10</formula>
    </cfRule>
  </conditionalFormatting>
  <conditionalFormatting sqref="V6">
    <cfRule type="cellIs" dxfId="44" priority="45" stopIfTrue="1" operator="notEqual">
      <formula>V10</formula>
    </cfRule>
  </conditionalFormatting>
  <conditionalFormatting sqref="W6">
    <cfRule type="cellIs" dxfId="43" priority="44" stopIfTrue="1" operator="notEqual">
      <formula>W10</formula>
    </cfRule>
  </conditionalFormatting>
  <conditionalFormatting sqref="X6">
    <cfRule type="cellIs" dxfId="42" priority="43" stopIfTrue="1" operator="notEqual">
      <formula>X10</formula>
    </cfRule>
  </conditionalFormatting>
  <conditionalFormatting sqref="Y7:Y9">
    <cfRule type="cellIs" dxfId="41" priority="40" stopIfTrue="1" operator="lessThan">
      <formula>280</formula>
    </cfRule>
    <cfRule type="cellIs" dxfId="40" priority="41" stopIfTrue="1" operator="greaterThanOrEqual">
      <formula>350</formula>
    </cfRule>
    <cfRule type="cellIs" dxfId="39" priority="42" stopIfTrue="1" operator="lessThan">
      <formula>280</formula>
    </cfRule>
  </conditionalFormatting>
  <conditionalFormatting sqref="Y34">
    <cfRule type="cellIs" dxfId="38" priority="37" stopIfTrue="1" operator="lessThan">
      <formula>280</formula>
    </cfRule>
    <cfRule type="cellIs" dxfId="37" priority="38" stopIfTrue="1" operator="greaterThanOrEqual">
      <formula>350</formula>
    </cfRule>
    <cfRule type="cellIs" dxfId="36" priority="39" stopIfTrue="1" operator="lessThan">
      <formula>280</formula>
    </cfRule>
  </conditionalFormatting>
  <conditionalFormatting sqref="Y35">
    <cfRule type="cellIs" dxfId="35" priority="34" stopIfTrue="1" operator="lessThan">
      <formula>280</formula>
    </cfRule>
    <cfRule type="cellIs" dxfId="34" priority="35" stopIfTrue="1" operator="greaterThanOrEqual">
      <formula>350</formula>
    </cfRule>
    <cfRule type="cellIs" dxfId="33" priority="36" stopIfTrue="1" operator="lessThan">
      <formula>280</formula>
    </cfRule>
  </conditionalFormatting>
  <conditionalFormatting sqref="Y31">
    <cfRule type="cellIs" dxfId="32" priority="31" stopIfTrue="1" operator="lessThan">
      <formula>280</formula>
    </cfRule>
    <cfRule type="cellIs" dxfId="31" priority="32" stopIfTrue="1" operator="greaterThanOrEqual">
      <formula>350</formula>
    </cfRule>
    <cfRule type="cellIs" dxfId="30" priority="33" stopIfTrue="1" operator="lessThan">
      <formula>280</formula>
    </cfRule>
  </conditionalFormatting>
  <conditionalFormatting sqref="Y16">
    <cfRule type="cellIs" dxfId="29" priority="28" stopIfTrue="1" operator="lessThan">
      <formula>280</formula>
    </cfRule>
    <cfRule type="cellIs" dxfId="28" priority="29" stopIfTrue="1" operator="greaterThanOrEqual">
      <formula>350</formula>
    </cfRule>
    <cfRule type="cellIs" dxfId="27" priority="30" stopIfTrue="1" operator="lessThan">
      <formula>280</formula>
    </cfRule>
  </conditionalFormatting>
  <conditionalFormatting sqref="Y88">
    <cfRule type="cellIs" dxfId="26" priority="25" stopIfTrue="1" operator="lessThan">
      <formula>280</formula>
    </cfRule>
    <cfRule type="cellIs" dxfId="25" priority="26" stopIfTrue="1" operator="greaterThanOrEqual">
      <formula>350</formula>
    </cfRule>
    <cfRule type="cellIs" dxfId="24" priority="27" stopIfTrue="1" operator="lessThan">
      <formula>280</formula>
    </cfRule>
  </conditionalFormatting>
  <conditionalFormatting sqref="P88 R88 U88 W88">
    <cfRule type="cellIs" dxfId="23" priority="24" stopIfTrue="1" operator="notEqual">
      <formula>0</formula>
    </cfRule>
  </conditionalFormatting>
  <conditionalFormatting sqref="Y6">
    <cfRule type="cellIs" dxfId="22" priority="21" stopIfTrue="1" operator="lessThan">
      <formula>280</formula>
    </cfRule>
    <cfRule type="cellIs" dxfId="21" priority="22" stopIfTrue="1" operator="greaterThanOrEqual">
      <formula>350</formula>
    </cfRule>
    <cfRule type="cellIs" dxfId="20" priority="23" stopIfTrue="1" operator="lessThan">
      <formula>280</formula>
    </cfRule>
  </conditionalFormatting>
  <conditionalFormatting sqref="Y29">
    <cfRule type="cellIs" dxfId="19" priority="18" stopIfTrue="1" operator="lessThan">
      <formula>280</formula>
    </cfRule>
    <cfRule type="cellIs" dxfId="18" priority="19" stopIfTrue="1" operator="greaterThanOrEqual">
      <formula>350</formula>
    </cfRule>
    <cfRule type="cellIs" dxfId="17" priority="20" stopIfTrue="1" operator="lessThan">
      <formula>280</formula>
    </cfRule>
  </conditionalFormatting>
  <conditionalFormatting sqref="O29">
    <cfRule type="cellIs" dxfId="16" priority="17" stopIfTrue="1" operator="notEqual">
      <formula>0</formula>
    </cfRule>
  </conditionalFormatting>
  <conditionalFormatting sqref="P32 R32 U32 W32">
    <cfRule type="cellIs" dxfId="15" priority="16" stopIfTrue="1" operator="notEqual">
      <formula>0</formula>
    </cfRule>
  </conditionalFormatting>
  <conditionalFormatting sqref="Y32">
    <cfRule type="cellIs" dxfId="14" priority="13" stopIfTrue="1" operator="lessThan">
      <formula>280</formula>
    </cfRule>
    <cfRule type="cellIs" dxfId="13" priority="14" stopIfTrue="1" operator="greaterThanOrEqual">
      <formula>350</formula>
    </cfRule>
    <cfRule type="cellIs" dxfId="12" priority="15" stopIfTrue="1" operator="lessThan">
      <formula>280</formula>
    </cfRule>
  </conditionalFormatting>
  <conditionalFormatting sqref="P57 R57 U57 W57">
    <cfRule type="cellIs" dxfId="8" priority="9" stopIfTrue="1" operator="notEqual">
      <formula>0</formula>
    </cfRule>
  </conditionalFormatting>
  <conditionalFormatting sqref="Y89">
    <cfRule type="cellIs" dxfId="7" priority="6" stopIfTrue="1" operator="lessThan">
      <formula>280</formula>
    </cfRule>
    <cfRule type="cellIs" dxfId="6" priority="7" stopIfTrue="1" operator="greaterThanOrEqual">
      <formula>350</formula>
    </cfRule>
    <cfRule type="cellIs" dxfId="5" priority="8" stopIfTrue="1" operator="lessThan">
      <formula>280</formula>
    </cfRule>
  </conditionalFormatting>
  <conditionalFormatting sqref="P89 R89 U89 W89">
    <cfRule type="cellIs" dxfId="4" priority="5" stopIfTrue="1" operator="notEqual">
      <formula>0</formula>
    </cfRule>
  </conditionalFormatting>
  <conditionalFormatting sqref="Y125">
    <cfRule type="cellIs" dxfId="3" priority="2" stopIfTrue="1" operator="lessThan">
      <formula>280</formula>
    </cfRule>
    <cfRule type="cellIs" dxfId="2" priority="3" stopIfTrue="1" operator="greaterThanOrEqual">
      <formula>350</formula>
    </cfRule>
    <cfRule type="cellIs" dxfId="1" priority="4" stopIfTrue="1" operator="lessThan">
      <formula>280</formula>
    </cfRule>
  </conditionalFormatting>
  <conditionalFormatting sqref="O125">
    <cfRule type="cellIs" dxfId="0" priority="1" stopIfTrue="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Массив</vt:lpstr>
      <vt:lpstr>Массив2</vt:lpstr>
      <vt:lpstr>Проверки</vt:lpstr>
      <vt:lpstr>Прошлый год</vt:lpstr>
      <vt:lpstr>Сравнение</vt:lpstr>
      <vt:lpstr>_30_3100</vt:lpstr>
      <vt:lpstr>_30p_3100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Екатерина А. Шелепова</dc:creator>
  <cp:lastModifiedBy>Екатерина А. Шелепова</cp:lastModifiedBy>
  <dcterms:created xsi:type="dcterms:W3CDTF">2017-02-08T06:42:26Z</dcterms:created>
  <dcterms:modified xsi:type="dcterms:W3CDTF">2021-01-11T08:59:23Z</dcterms:modified>
</cp:coreProperties>
</file>